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875" tabRatio="867"/>
  </bookViews>
  <sheets>
    <sheet name="Artisans" sheetId="3" r:id="rId1"/>
    <sheet name="Encyclopedia of the Common Man" sheetId="4" r:id="rId2"/>
    <sheet name="Stockpile (Raw Resources)" sheetId="1" r:id="rId3"/>
    <sheet name="Crafting (Recipes)" sheetId="2" r:id="rId4"/>
    <sheet name="Where to Sell (seq12)" sheetId="5" r:id="rId5"/>
    <sheet name="Merchant Multipliers" sheetId="7" r:id="rId6"/>
    <sheet name="Convoy Times" sheetId="6" r:id="rId7"/>
  </sheets>
  <calcPr calcId="145621"/>
  <fileRecoveryPr repairLoad="1"/>
</workbook>
</file>

<file path=xl/calcChain.xml><?xml version="1.0" encoding="utf-8"?>
<calcChain xmlns="http://schemas.openxmlformats.org/spreadsheetml/2006/main">
  <c r="C102" i="5" l="1"/>
  <c r="W102" i="5" s="1"/>
  <c r="C101" i="5"/>
  <c r="AC101" i="5" s="1"/>
  <c r="C100" i="5"/>
  <c r="AC100" i="5" s="1"/>
  <c r="U152" i="5"/>
  <c r="AC154" i="5"/>
  <c r="K155" i="5"/>
  <c r="Y177" i="5"/>
  <c r="U179" i="5"/>
  <c r="U181" i="5"/>
  <c r="AC183" i="5"/>
  <c r="Y180" i="5"/>
  <c r="W178" i="5"/>
  <c r="W176" i="5"/>
  <c r="AC175" i="5"/>
  <c r="U156" i="5"/>
  <c r="G179" i="5"/>
  <c r="AC180" i="5"/>
  <c r="AA181" i="5"/>
  <c r="AA175" i="5"/>
  <c r="Y175" i="5"/>
  <c r="U181" i="2"/>
  <c r="U180" i="2"/>
  <c r="U179" i="2"/>
  <c r="U178" i="2"/>
  <c r="U177" i="2"/>
  <c r="U176" i="2"/>
  <c r="U173" i="2"/>
  <c r="U172" i="2"/>
  <c r="U171" i="2"/>
  <c r="U170" i="2"/>
  <c r="U169" i="2"/>
  <c r="U168" i="2"/>
  <c r="U167" i="2"/>
  <c r="U166" i="2"/>
  <c r="U165" i="2"/>
  <c r="U162" i="2"/>
  <c r="U161" i="2"/>
  <c r="U160" i="2"/>
  <c r="U159" i="2"/>
  <c r="U158" i="2"/>
  <c r="U157" i="2"/>
  <c r="U156" i="2"/>
  <c r="U155" i="2"/>
  <c r="U154" i="2"/>
  <c r="U153" i="2"/>
  <c r="U152" i="2"/>
  <c r="U151" i="2"/>
  <c r="U150" i="2"/>
  <c r="U149" i="2"/>
  <c r="U148" i="2"/>
  <c r="U145" i="2"/>
  <c r="U144" i="2"/>
  <c r="U143" i="2"/>
  <c r="U142" i="2"/>
  <c r="U141" i="2"/>
  <c r="U140" i="2"/>
  <c r="U139" i="2"/>
  <c r="U136" i="2"/>
  <c r="U135" i="2"/>
  <c r="U134" i="2"/>
  <c r="U133" i="2"/>
  <c r="U132" i="2"/>
  <c r="U131" i="2"/>
  <c r="U130" i="2"/>
  <c r="U129" i="2"/>
  <c r="U128" i="2"/>
  <c r="U127" i="2"/>
  <c r="U126" i="2"/>
  <c r="U125" i="2"/>
  <c r="U124" i="2"/>
  <c r="U123" i="2"/>
  <c r="U122" i="2"/>
  <c r="U121" i="2"/>
  <c r="U120" i="2"/>
  <c r="U119" i="2"/>
  <c r="U116" i="2"/>
  <c r="U115" i="2"/>
  <c r="U114" i="2"/>
  <c r="U113" i="2"/>
  <c r="U112" i="2"/>
  <c r="U111" i="2"/>
  <c r="U110" i="2"/>
  <c r="U109" i="2"/>
  <c r="U108" i="2"/>
  <c r="U107" i="2"/>
  <c r="U106" i="2"/>
  <c r="U105" i="2"/>
  <c r="U102" i="2"/>
  <c r="U101" i="2"/>
  <c r="U100" i="2"/>
  <c r="U99" i="2"/>
  <c r="U98" i="2"/>
  <c r="U97" i="2"/>
  <c r="U96" i="2"/>
  <c r="U95" i="2"/>
  <c r="U94" i="2"/>
  <c r="U93" i="2"/>
  <c r="U92" i="2"/>
  <c r="U91" i="2"/>
  <c r="U90" i="2"/>
  <c r="U89" i="2"/>
  <c r="U86" i="2"/>
  <c r="U85" i="2"/>
  <c r="U84" i="2"/>
  <c r="U81" i="2"/>
  <c r="U80" i="2"/>
  <c r="U79" i="2"/>
  <c r="U78" i="2"/>
  <c r="U77" i="2"/>
  <c r="U76" i="2"/>
  <c r="U75" i="2"/>
  <c r="U74" i="2"/>
  <c r="U73" i="2"/>
  <c r="U72" i="2"/>
  <c r="U71" i="2"/>
  <c r="U70" i="2"/>
  <c r="U69" i="2"/>
  <c r="U68" i="2"/>
  <c r="U67" i="2"/>
  <c r="U66" i="2"/>
  <c r="U65" i="2"/>
  <c r="AC190" i="5"/>
  <c r="AC189" i="5"/>
  <c r="AC188" i="5"/>
  <c r="AC187" i="5"/>
  <c r="AC186" i="5"/>
  <c r="AC185" i="5"/>
  <c r="AC182" i="5"/>
  <c r="AC178" i="5"/>
  <c r="AC176" i="5"/>
  <c r="AC173" i="5"/>
  <c r="AC172" i="5"/>
  <c r="AC171" i="5"/>
  <c r="AC170" i="5"/>
  <c r="AC169" i="5"/>
  <c r="AC168" i="5"/>
  <c r="AC167" i="5"/>
  <c r="AC166" i="5"/>
  <c r="AC165" i="5"/>
  <c r="AC164" i="5"/>
  <c r="AC163" i="5"/>
  <c r="AC162" i="5"/>
  <c r="AC161" i="5"/>
  <c r="AC160" i="5"/>
  <c r="AC159" i="5"/>
  <c r="AC157" i="5"/>
  <c r="AC153" i="5"/>
  <c r="AC151" i="5"/>
  <c r="AC149" i="5"/>
  <c r="AC148" i="5"/>
  <c r="AC147" i="5"/>
  <c r="AC146" i="5"/>
  <c r="AC145" i="5"/>
  <c r="AC144" i="5"/>
  <c r="AC143" i="5"/>
  <c r="AC142" i="5"/>
  <c r="AC141" i="5"/>
  <c r="AC140" i="5"/>
  <c r="AC139" i="5"/>
  <c r="AC138" i="5"/>
  <c r="AC137" i="5"/>
  <c r="AC136" i="5"/>
  <c r="AC135" i="5"/>
  <c r="AC134" i="5"/>
  <c r="AC133" i="5"/>
  <c r="AC132" i="5"/>
  <c r="AC130" i="5"/>
  <c r="AC129" i="5"/>
  <c r="AC128" i="5"/>
  <c r="AC127" i="5"/>
  <c r="AC126" i="5"/>
  <c r="AC125" i="5"/>
  <c r="AC124" i="5"/>
  <c r="AC123" i="5"/>
  <c r="AC122" i="5"/>
  <c r="AC121" i="5"/>
  <c r="AC120" i="5"/>
  <c r="AC119" i="5"/>
  <c r="AC117" i="5"/>
  <c r="AC116" i="5"/>
  <c r="AC115" i="5"/>
  <c r="AC114" i="5"/>
  <c r="AC113" i="5"/>
  <c r="AC112" i="5"/>
  <c r="AC111" i="5"/>
  <c r="AC110" i="5"/>
  <c r="AC109" i="5"/>
  <c r="AC108" i="5"/>
  <c r="AC107" i="5"/>
  <c r="AC106" i="5"/>
  <c r="AC105" i="5"/>
  <c r="AC104" i="5"/>
  <c r="AC98" i="5"/>
  <c r="AC97" i="5"/>
  <c r="AC96" i="5"/>
  <c r="AC95" i="5"/>
  <c r="AC94" i="5"/>
  <c r="AC93" i="5"/>
  <c r="AC92" i="5"/>
  <c r="AC91" i="5"/>
  <c r="AC90" i="5"/>
  <c r="AC89" i="5"/>
  <c r="AC88" i="5"/>
  <c r="AC87" i="5"/>
  <c r="AC86" i="5"/>
  <c r="AC85" i="5"/>
  <c r="AC84" i="5"/>
  <c r="AC83" i="5"/>
  <c r="AC82" i="5"/>
  <c r="AC80" i="5"/>
  <c r="AC79" i="5"/>
  <c r="AC78" i="5"/>
  <c r="AC77" i="5"/>
  <c r="AC76" i="5"/>
  <c r="AC75" i="5"/>
  <c r="AC74" i="5"/>
  <c r="AC73" i="5"/>
  <c r="AC72" i="5"/>
  <c r="AC71" i="5"/>
  <c r="AC69" i="5"/>
  <c r="AC68" i="5"/>
  <c r="AC67" i="5"/>
  <c r="AC66" i="5"/>
  <c r="AC65" i="5"/>
  <c r="AC64" i="5"/>
  <c r="AC63" i="5"/>
  <c r="AC62" i="5"/>
  <c r="AC61" i="5"/>
  <c r="AC60" i="5"/>
  <c r="AC59" i="5"/>
  <c r="AC58" i="5"/>
  <c r="AC57" i="5"/>
  <c r="AC56" i="5"/>
  <c r="AC55" i="5"/>
  <c r="AC54" i="5"/>
  <c r="AC53" i="5"/>
  <c r="AC52" i="5"/>
  <c r="AC51" i="5"/>
  <c r="AC50" i="5"/>
  <c r="AC49" i="5"/>
  <c r="AC48" i="5"/>
  <c r="AC47" i="5"/>
  <c r="AC46" i="5"/>
  <c r="AC45" i="5"/>
  <c r="AC44" i="5"/>
  <c r="AC43" i="5"/>
  <c r="AC41" i="5"/>
  <c r="AC40" i="5"/>
  <c r="AC39" i="5"/>
  <c r="AC38" i="5"/>
  <c r="AC37" i="5"/>
  <c r="AC35" i="5"/>
  <c r="AC34" i="5"/>
  <c r="AC33" i="5"/>
  <c r="AC32" i="5"/>
  <c r="AC31" i="5"/>
  <c r="AC30" i="5"/>
  <c r="AC29" i="5"/>
  <c r="AC28" i="5"/>
  <c r="AC27" i="5"/>
  <c r="AC26" i="5"/>
  <c r="AC25" i="5"/>
  <c r="AC23" i="5"/>
  <c r="AC22" i="5"/>
  <c r="AC21" i="5"/>
  <c r="AC20" i="5"/>
  <c r="AC19" i="5"/>
  <c r="AC18" i="5"/>
  <c r="AC17" i="5"/>
  <c r="AC16" i="5"/>
  <c r="AC15" i="5"/>
  <c r="AC14" i="5"/>
  <c r="AC13" i="5"/>
  <c r="AC12" i="5"/>
  <c r="AC11" i="5"/>
  <c r="AC10" i="5"/>
  <c r="AC9" i="5"/>
  <c r="AA190" i="5"/>
  <c r="AA189" i="5"/>
  <c r="AA188" i="5"/>
  <c r="AA187" i="5"/>
  <c r="AA186" i="5"/>
  <c r="AA185" i="5"/>
  <c r="AA182" i="5"/>
  <c r="AA180" i="5"/>
  <c r="AA178" i="5"/>
  <c r="AA176" i="5"/>
  <c r="AA173" i="5"/>
  <c r="AA172" i="5"/>
  <c r="AA171" i="5"/>
  <c r="AA170" i="5"/>
  <c r="AA169" i="5"/>
  <c r="AA168" i="5"/>
  <c r="AA167" i="5"/>
  <c r="AA166" i="5"/>
  <c r="AA165" i="5"/>
  <c r="AA164" i="5"/>
  <c r="AA163" i="5"/>
  <c r="AA162" i="5"/>
  <c r="AA161" i="5"/>
  <c r="AA160" i="5"/>
  <c r="AA159" i="5"/>
  <c r="AA157" i="5"/>
  <c r="AA153" i="5"/>
  <c r="AA151" i="5"/>
  <c r="AA149" i="5"/>
  <c r="AA148" i="5"/>
  <c r="AA147" i="5"/>
  <c r="AA146" i="5"/>
  <c r="AA145" i="5"/>
  <c r="AA144" i="5"/>
  <c r="AA143" i="5"/>
  <c r="AA142" i="5"/>
  <c r="AA141" i="5"/>
  <c r="AA140" i="5"/>
  <c r="AA139" i="5"/>
  <c r="AA138" i="5"/>
  <c r="AA137" i="5"/>
  <c r="AA136" i="5"/>
  <c r="AA135" i="5"/>
  <c r="AA134" i="5"/>
  <c r="AA133" i="5"/>
  <c r="AA132" i="5"/>
  <c r="AA130" i="5"/>
  <c r="AA129" i="5"/>
  <c r="AA128" i="5"/>
  <c r="AA127" i="5"/>
  <c r="AA126" i="5"/>
  <c r="AA125" i="5"/>
  <c r="AA124" i="5"/>
  <c r="AA123" i="5"/>
  <c r="AA122" i="5"/>
  <c r="AA121" i="5"/>
  <c r="AA120" i="5"/>
  <c r="AA119" i="5"/>
  <c r="AA117" i="5"/>
  <c r="AA116" i="5"/>
  <c r="AA115" i="5"/>
  <c r="AA114" i="5"/>
  <c r="AA113" i="5"/>
  <c r="AA112" i="5"/>
  <c r="AA111" i="5"/>
  <c r="AA110" i="5"/>
  <c r="AA109" i="5"/>
  <c r="AA108" i="5"/>
  <c r="AA107" i="5"/>
  <c r="AA106" i="5"/>
  <c r="AA105" i="5"/>
  <c r="AA104" i="5"/>
  <c r="AA101" i="5"/>
  <c r="AA98" i="5"/>
  <c r="AA97" i="5"/>
  <c r="AA96" i="5"/>
  <c r="AA95" i="5"/>
  <c r="AA94" i="5"/>
  <c r="AA93" i="5"/>
  <c r="AA92" i="5"/>
  <c r="AA91" i="5"/>
  <c r="AA90" i="5"/>
  <c r="AA89" i="5"/>
  <c r="AA88" i="5"/>
  <c r="AA87" i="5"/>
  <c r="AA86" i="5"/>
  <c r="AA85" i="5"/>
  <c r="AA84" i="5"/>
  <c r="AA83" i="5"/>
  <c r="AA82" i="5"/>
  <c r="AA80" i="5"/>
  <c r="AA79" i="5"/>
  <c r="AA78" i="5"/>
  <c r="AA77" i="5"/>
  <c r="AA76" i="5"/>
  <c r="AA75" i="5"/>
  <c r="AA74" i="5"/>
  <c r="AA73" i="5"/>
  <c r="AA72" i="5"/>
  <c r="AA71" i="5"/>
  <c r="AA69" i="5"/>
  <c r="AA68" i="5"/>
  <c r="AA67" i="5"/>
  <c r="AA66" i="5"/>
  <c r="AA65" i="5"/>
  <c r="AA64" i="5"/>
  <c r="AA63" i="5"/>
  <c r="AA62" i="5"/>
  <c r="AA61" i="5"/>
  <c r="AA60" i="5"/>
  <c r="AA59" i="5"/>
  <c r="AA58" i="5"/>
  <c r="AA57" i="5"/>
  <c r="AA56" i="5"/>
  <c r="AA55" i="5"/>
  <c r="AA54" i="5"/>
  <c r="AA53" i="5"/>
  <c r="AA52" i="5"/>
  <c r="AA51" i="5"/>
  <c r="AA50" i="5"/>
  <c r="AA49" i="5"/>
  <c r="AA48" i="5"/>
  <c r="AA47" i="5"/>
  <c r="AA46" i="5"/>
  <c r="AA45" i="5"/>
  <c r="AA44" i="5"/>
  <c r="AA43" i="5"/>
  <c r="AA41" i="5"/>
  <c r="AA40" i="5"/>
  <c r="AA39" i="5"/>
  <c r="AA38" i="5"/>
  <c r="AA37" i="5"/>
  <c r="AA35" i="5"/>
  <c r="AA34" i="5"/>
  <c r="AA33" i="5"/>
  <c r="AA32" i="5"/>
  <c r="AA31" i="5"/>
  <c r="AA30" i="5"/>
  <c r="AA29" i="5"/>
  <c r="AA28" i="5"/>
  <c r="AA27" i="5"/>
  <c r="AA26" i="5"/>
  <c r="AA25" i="5"/>
  <c r="AA23" i="5"/>
  <c r="AA22" i="5"/>
  <c r="AA21" i="5"/>
  <c r="AA20" i="5"/>
  <c r="AA19" i="5"/>
  <c r="AA18" i="5"/>
  <c r="AA17" i="5"/>
  <c r="AA16" i="5"/>
  <c r="AA15" i="5"/>
  <c r="AA14" i="5"/>
  <c r="AA13" i="5"/>
  <c r="AA12" i="5"/>
  <c r="AA11" i="5"/>
  <c r="AA10" i="5"/>
  <c r="AA9" i="5"/>
  <c r="Y190" i="5"/>
  <c r="Y189" i="5"/>
  <c r="Y188" i="5"/>
  <c r="Y187" i="5"/>
  <c r="Y186" i="5"/>
  <c r="Y185" i="5"/>
  <c r="Y182" i="5"/>
  <c r="Y178" i="5"/>
  <c r="Y176" i="5"/>
  <c r="Y173" i="5"/>
  <c r="Y172" i="5"/>
  <c r="Y171" i="5"/>
  <c r="Y170" i="5"/>
  <c r="Y169" i="5"/>
  <c r="Y168" i="5"/>
  <c r="Y167" i="5"/>
  <c r="Y166" i="5"/>
  <c r="Y165" i="5"/>
  <c r="Y164" i="5"/>
  <c r="Y163" i="5"/>
  <c r="Y162" i="5"/>
  <c r="Y161" i="5"/>
  <c r="Y160" i="5"/>
  <c r="Y159" i="5"/>
  <c r="Y157" i="5"/>
  <c r="Y153" i="5"/>
  <c r="Y151" i="5"/>
  <c r="Y149" i="5"/>
  <c r="Y148" i="5"/>
  <c r="Y147" i="5"/>
  <c r="Y146" i="5"/>
  <c r="Y145" i="5"/>
  <c r="Y144" i="5"/>
  <c r="Y143" i="5"/>
  <c r="Y142" i="5"/>
  <c r="Y141" i="5"/>
  <c r="Y140" i="5"/>
  <c r="Y139" i="5"/>
  <c r="Y138" i="5"/>
  <c r="Y137" i="5"/>
  <c r="Y136" i="5"/>
  <c r="Y135" i="5"/>
  <c r="Y134" i="5"/>
  <c r="Y133" i="5"/>
  <c r="Y132" i="5"/>
  <c r="Y130" i="5"/>
  <c r="Y129" i="5"/>
  <c r="Y128" i="5"/>
  <c r="Y127" i="5"/>
  <c r="Y126" i="5"/>
  <c r="Y125" i="5"/>
  <c r="Y124" i="5"/>
  <c r="Y123" i="5"/>
  <c r="Y122" i="5"/>
  <c r="Y121" i="5"/>
  <c r="Y120" i="5"/>
  <c r="Y119" i="5"/>
  <c r="Y117" i="5"/>
  <c r="Y116" i="5"/>
  <c r="Y115" i="5"/>
  <c r="Y114" i="5"/>
  <c r="Y113" i="5"/>
  <c r="Y112" i="5"/>
  <c r="Y111" i="5"/>
  <c r="Y110" i="5"/>
  <c r="Y109" i="5"/>
  <c r="Y108" i="5"/>
  <c r="Y107" i="5"/>
  <c r="Y106" i="5"/>
  <c r="Y105" i="5"/>
  <c r="Y104" i="5"/>
  <c r="Y98" i="5"/>
  <c r="Y97" i="5"/>
  <c r="Y96" i="5"/>
  <c r="Y95" i="5"/>
  <c r="Y94" i="5"/>
  <c r="Y93" i="5"/>
  <c r="Y92" i="5"/>
  <c r="Y91" i="5"/>
  <c r="Y90" i="5"/>
  <c r="Y89" i="5"/>
  <c r="Y88" i="5"/>
  <c r="Y87" i="5"/>
  <c r="Y86" i="5"/>
  <c r="Y85" i="5"/>
  <c r="Y84" i="5"/>
  <c r="Y83" i="5"/>
  <c r="Y82" i="5"/>
  <c r="Y80" i="5"/>
  <c r="Y79" i="5"/>
  <c r="Y78" i="5"/>
  <c r="Y77" i="5"/>
  <c r="Y76" i="5"/>
  <c r="Y75" i="5"/>
  <c r="Y74" i="5"/>
  <c r="Y73" i="5"/>
  <c r="Y72" i="5"/>
  <c r="Y71" i="5"/>
  <c r="Y69" i="5"/>
  <c r="Y68" i="5"/>
  <c r="Y67" i="5"/>
  <c r="Y66" i="5"/>
  <c r="Y65" i="5"/>
  <c r="Y64" i="5"/>
  <c r="Y63" i="5"/>
  <c r="Y62" i="5"/>
  <c r="Y61" i="5"/>
  <c r="Y60" i="5"/>
  <c r="Y59" i="5"/>
  <c r="Y58" i="5"/>
  <c r="Y57" i="5"/>
  <c r="Y56" i="5"/>
  <c r="Y55" i="5"/>
  <c r="Y54" i="5"/>
  <c r="Y53" i="5"/>
  <c r="Y52" i="5"/>
  <c r="Y51" i="5"/>
  <c r="Y50" i="5"/>
  <c r="Y49" i="5"/>
  <c r="Y48" i="5"/>
  <c r="Y47" i="5"/>
  <c r="Y46" i="5"/>
  <c r="Y45" i="5"/>
  <c r="Y44" i="5"/>
  <c r="Y43" i="5"/>
  <c r="Y41" i="5"/>
  <c r="Y40" i="5"/>
  <c r="Y39" i="5"/>
  <c r="Y38" i="5"/>
  <c r="Y37" i="5"/>
  <c r="Y35" i="5"/>
  <c r="Y34" i="5"/>
  <c r="Y33" i="5"/>
  <c r="Y32" i="5"/>
  <c r="Y31" i="5"/>
  <c r="Y30" i="5"/>
  <c r="Y29" i="5"/>
  <c r="Y28" i="5"/>
  <c r="Y27" i="5"/>
  <c r="Y26" i="5"/>
  <c r="Y25" i="5"/>
  <c r="Y23" i="5"/>
  <c r="Y22" i="5"/>
  <c r="Y21" i="5"/>
  <c r="Y20" i="5"/>
  <c r="Y19" i="5"/>
  <c r="Y18" i="5"/>
  <c r="Y17" i="5"/>
  <c r="Y16" i="5"/>
  <c r="Y15" i="5"/>
  <c r="Y14" i="5"/>
  <c r="Y13" i="5"/>
  <c r="Y12" i="5"/>
  <c r="Y11" i="5"/>
  <c r="Y10" i="5"/>
  <c r="Y9" i="5"/>
  <c r="W190" i="5"/>
  <c r="W189" i="5"/>
  <c r="W188" i="5"/>
  <c r="W187" i="5"/>
  <c r="W186" i="5"/>
  <c r="W185" i="5"/>
  <c r="W182" i="5"/>
  <c r="W180" i="5"/>
  <c r="W173" i="5"/>
  <c r="W172" i="5"/>
  <c r="W171" i="5"/>
  <c r="W170" i="5"/>
  <c r="W169" i="5"/>
  <c r="W168" i="5"/>
  <c r="W167" i="5"/>
  <c r="W166" i="5"/>
  <c r="W165" i="5"/>
  <c r="W164" i="5"/>
  <c r="W163" i="5"/>
  <c r="W162" i="5"/>
  <c r="W161" i="5"/>
  <c r="W160" i="5"/>
  <c r="W159" i="5"/>
  <c r="W157" i="5"/>
  <c r="W154" i="5"/>
  <c r="W153" i="5"/>
  <c r="W151" i="5"/>
  <c r="W149" i="5"/>
  <c r="W148" i="5"/>
  <c r="W147" i="5"/>
  <c r="W146" i="5"/>
  <c r="W145" i="5"/>
  <c r="W144" i="5"/>
  <c r="W143" i="5"/>
  <c r="W142" i="5"/>
  <c r="W141" i="5"/>
  <c r="W140" i="5"/>
  <c r="W139" i="5"/>
  <c r="W138" i="5"/>
  <c r="W137" i="5"/>
  <c r="W136" i="5"/>
  <c r="W135" i="5"/>
  <c r="W134" i="5"/>
  <c r="W133" i="5"/>
  <c r="W132" i="5"/>
  <c r="W130" i="5"/>
  <c r="W129" i="5"/>
  <c r="W128" i="5"/>
  <c r="W127" i="5"/>
  <c r="W126" i="5"/>
  <c r="W125" i="5"/>
  <c r="W124" i="5"/>
  <c r="W123" i="5"/>
  <c r="W122" i="5"/>
  <c r="W121" i="5"/>
  <c r="W120" i="5"/>
  <c r="W119" i="5"/>
  <c r="W117" i="5"/>
  <c r="W116" i="5"/>
  <c r="W115" i="5"/>
  <c r="W114" i="5"/>
  <c r="W113" i="5"/>
  <c r="W112" i="5"/>
  <c r="W111" i="5"/>
  <c r="W110" i="5"/>
  <c r="W109" i="5"/>
  <c r="W108" i="5"/>
  <c r="W107" i="5"/>
  <c r="W106" i="5"/>
  <c r="W105" i="5"/>
  <c r="W104" i="5"/>
  <c r="W98" i="5"/>
  <c r="W97" i="5"/>
  <c r="W96" i="5"/>
  <c r="W95" i="5"/>
  <c r="W94" i="5"/>
  <c r="W93" i="5"/>
  <c r="W92" i="5"/>
  <c r="W91" i="5"/>
  <c r="W90" i="5"/>
  <c r="W89" i="5"/>
  <c r="W88" i="5"/>
  <c r="W87" i="5"/>
  <c r="W86" i="5"/>
  <c r="W85" i="5"/>
  <c r="W84" i="5"/>
  <c r="W83" i="5"/>
  <c r="W82" i="5"/>
  <c r="W80" i="5"/>
  <c r="W79" i="5"/>
  <c r="W78" i="5"/>
  <c r="W77" i="5"/>
  <c r="W76" i="5"/>
  <c r="W75" i="5"/>
  <c r="W74" i="5"/>
  <c r="W73" i="5"/>
  <c r="W72" i="5"/>
  <c r="W71" i="5"/>
  <c r="W69" i="5"/>
  <c r="W68" i="5"/>
  <c r="W67" i="5"/>
  <c r="W66" i="5"/>
  <c r="W65" i="5"/>
  <c r="W64" i="5"/>
  <c r="W63" i="5"/>
  <c r="W62" i="5"/>
  <c r="W61" i="5"/>
  <c r="W60" i="5"/>
  <c r="W59" i="5"/>
  <c r="W58" i="5"/>
  <c r="W57" i="5"/>
  <c r="W56" i="5"/>
  <c r="W55" i="5"/>
  <c r="W54" i="5"/>
  <c r="W53" i="5"/>
  <c r="W52" i="5"/>
  <c r="W51" i="5"/>
  <c r="W50" i="5"/>
  <c r="W49" i="5"/>
  <c r="W48" i="5"/>
  <c r="W47" i="5"/>
  <c r="W46" i="5"/>
  <c r="W45" i="5"/>
  <c r="W44" i="5"/>
  <c r="W43" i="5"/>
  <c r="W41" i="5"/>
  <c r="W40" i="5"/>
  <c r="W39" i="5"/>
  <c r="W38" i="5"/>
  <c r="W37" i="5"/>
  <c r="W35" i="5"/>
  <c r="W34" i="5"/>
  <c r="W33" i="5"/>
  <c r="W32" i="5"/>
  <c r="W31" i="5"/>
  <c r="W30" i="5"/>
  <c r="W29" i="5"/>
  <c r="W28" i="5"/>
  <c r="W27" i="5"/>
  <c r="W26" i="5"/>
  <c r="W25" i="5"/>
  <c r="W23" i="5"/>
  <c r="W22" i="5"/>
  <c r="W21" i="5"/>
  <c r="W20" i="5"/>
  <c r="W19" i="5"/>
  <c r="W18" i="5"/>
  <c r="W17" i="5"/>
  <c r="W16" i="5"/>
  <c r="W15" i="5"/>
  <c r="W14" i="5"/>
  <c r="W13" i="5"/>
  <c r="W12" i="5"/>
  <c r="W11" i="5"/>
  <c r="W10" i="5"/>
  <c r="W9" i="5"/>
  <c r="U190" i="5"/>
  <c r="U189" i="5"/>
  <c r="U188" i="5"/>
  <c r="U187" i="5"/>
  <c r="U186" i="5"/>
  <c r="U185" i="5"/>
  <c r="U182" i="5"/>
  <c r="U180" i="5"/>
  <c r="U176" i="5"/>
  <c r="U175" i="5"/>
  <c r="U173" i="5"/>
  <c r="U172" i="5"/>
  <c r="U171" i="5"/>
  <c r="U170" i="5"/>
  <c r="U169" i="5"/>
  <c r="U168" i="5"/>
  <c r="U167" i="5"/>
  <c r="U166" i="5"/>
  <c r="U165" i="5"/>
  <c r="U164" i="5"/>
  <c r="U163" i="5"/>
  <c r="U162" i="5"/>
  <c r="U161" i="5"/>
  <c r="U160" i="5"/>
  <c r="U159" i="5"/>
  <c r="U157" i="5"/>
  <c r="U155" i="5"/>
  <c r="U153" i="5"/>
  <c r="U151" i="5"/>
  <c r="U149" i="5"/>
  <c r="U148" i="5"/>
  <c r="U147" i="5"/>
  <c r="U146" i="5"/>
  <c r="U145" i="5"/>
  <c r="U144" i="5"/>
  <c r="U143" i="5"/>
  <c r="U142" i="5"/>
  <c r="U141" i="5"/>
  <c r="U140" i="5"/>
  <c r="U139" i="5"/>
  <c r="U138" i="5"/>
  <c r="U137" i="5"/>
  <c r="U136" i="5"/>
  <c r="U135" i="5"/>
  <c r="U134" i="5"/>
  <c r="U133" i="5"/>
  <c r="U132" i="5"/>
  <c r="U130" i="5"/>
  <c r="U129" i="5"/>
  <c r="U128" i="5"/>
  <c r="U127" i="5"/>
  <c r="U126" i="5"/>
  <c r="U125" i="5"/>
  <c r="U124" i="5"/>
  <c r="U123" i="5"/>
  <c r="U122" i="5"/>
  <c r="U121" i="5"/>
  <c r="U120" i="5"/>
  <c r="U119" i="5"/>
  <c r="U117" i="5"/>
  <c r="U116" i="5"/>
  <c r="U115" i="5"/>
  <c r="U114" i="5"/>
  <c r="U113" i="5"/>
  <c r="U112" i="5"/>
  <c r="U111" i="5"/>
  <c r="U110" i="5"/>
  <c r="U109" i="5"/>
  <c r="U108" i="5"/>
  <c r="U107" i="5"/>
  <c r="U106" i="5"/>
  <c r="U105" i="5"/>
  <c r="U104" i="5"/>
  <c r="U98" i="5"/>
  <c r="U97" i="5"/>
  <c r="U96" i="5"/>
  <c r="U95" i="5"/>
  <c r="U94" i="5"/>
  <c r="U93" i="5"/>
  <c r="U92" i="5"/>
  <c r="U91" i="5"/>
  <c r="U90" i="5"/>
  <c r="U89" i="5"/>
  <c r="U88" i="5"/>
  <c r="U87" i="5"/>
  <c r="U86" i="5"/>
  <c r="U85" i="5"/>
  <c r="U84" i="5"/>
  <c r="U83" i="5"/>
  <c r="U82" i="5"/>
  <c r="U80" i="5"/>
  <c r="U79" i="5"/>
  <c r="U78" i="5"/>
  <c r="U77" i="5"/>
  <c r="U76" i="5"/>
  <c r="U75" i="5"/>
  <c r="U74" i="5"/>
  <c r="U73" i="5"/>
  <c r="U72" i="5"/>
  <c r="U71" i="5"/>
  <c r="U69" i="5"/>
  <c r="U68" i="5"/>
  <c r="U67" i="5"/>
  <c r="U66" i="5"/>
  <c r="U65" i="5"/>
  <c r="U64" i="5"/>
  <c r="U63" i="5"/>
  <c r="U62" i="5"/>
  <c r="U61" i="5"/>
  <c r="U60" i="5"/>
  <c r="U59" i="5"/>
  <c r="U58" i="5"/>
  <c r="U57" i="5"/>
  <c r="U56" i="5"/>
  <c r="U55" i="5"/>
  <c r="U54" i="5"/>
  <c r="U53" i="5"/>
  <c r="U52" i="5"/>
  <c r="U51" i="5"/>
  <c r="U50" i="5"/>
  <c r="U49" i="5"/>
  <c r="U48" i="5"/>
  <c r="U47" i="5"/>
  <c r="U46" i="5"/>
  <c r="U45" i="5"/>
  <c r="U44" i="5"/>
  <c r="U43" i="5"/>
  <c r="U41" i="5"/>
  <c r="U40" i="5"/>
  <c r="U39" i="5"/>
  <c r="U38" i="5"/>
  <c r="U37" i="5"/>
  <c r="U35" i="5"/>
  <c r="U34" i="5"/>
  <c r="U33" i="5"/>
  <c r="U32" i="5"/>
  <c r="U31" i="5"/>
  <c r="U30" i="5"/>
  <c r="U29" i="5"/>
  <c r="U28" i="5"/>
  <c r="U27" i="5"/>
  <c r="U26" i="5"/>
  <c r="U25" i="5"/>
  <c r="U23" i="5"/>
  <c r="U22" i="5"/>
  <c r="U21" i="5"/>
  <c r="U20" i="5"/>
  <c r="U19" i="5"/>
  <c r="U18" i="5"/>
  <c r="U17" i="5"/>
  <c r="U16" i="5"/>
  <c r="U15" i="5"/>
  <c r="U14" i="5"/>
  <c r="U13" i="5"/>
  <c r="U12" i="5"/>
  <c r="U11" i="5"/>
  <c r="U10" i="5"/>
  <c r="U9" i="5"/>
  <c r="S190" i="5"/>
  <c r="S189" i="5"/>
  <c r="S188" i="5"/>
  <c r="S187" i="5"/>
  <c r="S186" i="5"/>
  <c r="S185" i="5"/>
  <c r="S182" i="5"/>
  <c r="S180" i="5"/>
  <c r="S178" i="5"/>
  <c r="S175" i="5"/>
  <c r="S173" i="5"/>
  <c r="S172" i="5"/>
  <c r="S171" i="5"/>
  <c r="S170" i="5"/>
  <c r="S169" i="5"/>
  <c r="S168" i="5"/>
  <c r="S167" i="5"/>
  <c r="S166" i="5"/>
  <c r="S165" i="5"/>
  <c r="S164" i="5"/>
  <c r="S163" i="5"/>
  <c r="S162" i="5"/>
  <c r="S161" i="5"/>
  <c r="S160" i="5"/>
  <c r="S159" i="5"/>
  <c r="S157" i="5"/>
  <c r="S156" i="5"/>
  <c r="S154" i="5"/>
  <c r="S153" i="5"/>
  <c r="S152" i="5"/>
  <c r="S151" i="5"/>
  <c r="S149" i="5"/>
  <c r="S148" i="5"/>
  <c r="S147" i="5"/>
  <c r="S146" i="5"/>
  <c r="S145" i="5"/>
  <c r="S144" i="5"/>
  <c r="S143" i="5"/>
  <c r="S142" i="5"/>
  <c r="S141" i="5"/>
  <c r="S140" i="5"/>
  <c r="S139" i="5"/>
  <c r="S138" i="5"/>
  <c r="S137" i="5"/>
  <c r="S136" i="5"/>
  <c r="S135" i="5"/>
  <c r="S134" i="5"/>
  <c r="S133" i="5"/>
  <c r="S132" i="5"/>
  <c r="S130" i="5"/>
  <c r="S129" i="5"/>
  <c r="S128" i="5"/>
  <c r="S127" i="5"/>
  <c r="S126" i="5"/>
  <c r="S125" i="5"/>
  <c r="S124" i="5"/>
  <c r="S123" i="5"/>
  <c r="S122" i="5"/>
  <c r="S121" i="5"/>
  <c r="S120" i="5"/>
  <c r="S119" i="5"/>
  <c r="S117" i="5"/>
  <c r="S116" i="5"/>
  <c r="S115" i="5"/>
  <c r="S114" i="5"/>
  <c r="S113" i="5"/>
  <c r="S112" i="5"/>
  <c r="S111" i="5"/>
  <c r="S110" i="5"/>
  <c r="S109" i="5"/>
  <c r="S108" i="5"/>
  <c r="S107" i="5"/>
  <c r="S106" i="5"/>
  <c r="S105" i="5"/>
  <c r="S104" i="5"/>
  <c r="S98" i="5"/>
  <c r="S97" i="5"/>
  <c r="S96" i="5"/>
  <c r="S95" i="5"/>
  <c r="S94" i="5"/>
  <c r="S93" i="5"/>
  <c r="S92" i="5"/>
  <c r="S91" i="5"/>
  <c r="S90" i="5"/>
  <c r="S89" i="5"/>
  <c r="S88" i="5"/>
  <c r="S87" i="5"/>
  <c r="S86" i="5"/>
  <c r="S85" i="5"/>
  <c r="S84" i="5"/>
  <c r="S83" i="5"/>
  <c r="S82" i="5"/>
  <c r="S80" i="5"/>
  <c r="S79" i="5"/>
  <c r="S78" i="5"/>
  <c r="S77" i="5"/>
  <c r="S76" i="5"/>
  <c r="S75" i="5"/>
  <c r="S74" i="5"/>
  <c r="S73" i="5"/>
  <c r="S72" i="5"/>
  <c r="S71" i="5"/>
  <c r="S69" i="5"/>
  <c r="S68" i="5"/>
  <c r="S67" i="5"/>
  <c r="S66" i="5"/>
  <c r="S65" i="5"/>
  <c r="S64" i="5"/>
  <c r="S63" i="5"/>
  <c r="S62" i="5"/>
  <c r="S61" i="5"/>
  <c r="S60" i="5"/>
  <c r="S59" i="5"/>
  <c r="S58" i="5"/>
  <c r="S57" i="5"/>
  <c r="S56" i="5"/>
  <c r="S55" i="5"/>
  <c r="S54" i="5"/>
  <c r="S53" i="5"/>
  <c r="S52" i="5"/>
  <c r="S51" i="5"/>
  <c r="S50" i="5"/>
  <c r="S49" i="5"/>
  <c r="S48" i="5"/>
  <c r="S47" i="5"/>
  <c r="S46" i="5"/>
  <c r="S45" i="5"/>
  <c r="S44" i="5"/>
  <c r="S43" i="5"/>
  <c r="S41" i="5"/>
  <c r="S40" i="5"/>
  <c r="S39" i="5"/>
  <c r="S38" i="5"/>
  <c r="S37" i="5"/>
  <c r="S35" i="5"/>
  <c r="S34" i="5"/>
  <c r="S33" i="5"/>
  <c r="S32" i="5"/>
  <c r="S31" i="5"/>
  <c r="S30" i="5"/>
  <c r="S29" i="5"/>
  <c r="S28" i="5"/>
  <c r="S27" i="5"/>
  <c r="S26" i="5"/>
  <c r="S25" i="5"/>
  <c r="S23" i="5"/>
  <c r="S22" i="5"/>
  <c r="S21" i="5"/>
  <c r="S20" i="5"/>
  <c r="S19" i="5"/>
  <c r="S18" i="5"/>
  <c r="S17" i="5"/>
  <c r="S16" i="5"/>
  <c r="S15" i="5"/>
  <c r="S14" i="5"/>
  <c r="S13" i="5"/>
  <c r="S12" i="5"/>
  <c r="S11" i="5"/>
  <c r="S10" i="5"/>
  <c r="S9" i="5"/>
  <c r="Q190" i="5"/>
  <c r="Q189" i="5"/>
  <c r="Q188" i="5"/>
  <c r="Q187" i="5"/>
  <c r="Q186" i="5"/>
  <c r="Q185" i="5"/>
  <c r="Q182" i="5"/>
  <c r="Q180" i="5"/>
  <c r="Q178" i="5"/>
  <c r="Q176" i="5"/>
  <c r="Q173" i="5"/>
  <c r="Q172" i="5"/>
  <c r="Q171" i="5"/>
  <c r="Q170" i="5"/>
  <c r="Q169" i="5"/>
  <c r="Q168" i="5"/>
  <c r="Q167" i="5"/>
  <c r="Q166" i="5"/>
  <c r="Q165" i="5"/>
  <c r="Q164" i="5"/>
  <c r="Q163" i="5"/>
  <c r="Q162" i="5"/>
  <c r="Q161" i="5"/>
  <c r="Q160" i="5"/>
  <c r="Q159" i="5"/>
  <c r="Q157" i="5"/>
  <c r="Q156" i="5"/>
  <c r="Q154" i="5"/>
  <c r="Q153" i="5"/>
  <c r="Q152" i="5"/>
  <c r="Q151" i="5"/>
  <c r="Q149" i="5"/>
  <c r="Q148" i="5"/>
  <c r="Q147" i="5"/>
  <c r="Q146" i="5"/>
  <c r="Q145" i="5"/>
  <c r="Q144" i="5"/>
  <c r="Q143" i="5"/>
  <c r="Q142" i="5"/>
  <c r="Q141" i="5"/>
  <c r="Q140" i="5"/>
  <c r="Q139" i="5"/>
  <c r="Q138" i="5"/>
  <c r="Q137" i="5"/>
  <c r="Q136" i="5"/>
  <c r="Q135" i="5"/>
  <c r="Q134" i="5"/>
  <c r="Q133" i="5"/>
  <c r="Q132" i="5"/>
  <c r="Q130" i="5"/>
  <c r="Q129" i="5"/>
  <c r="Q128" i="5"/>
  <c r="Q127" i="5"/>
  <c r="Q126" i="5"/>
  <c r="Q125" i="5"/>
  <c r="Q124" i="5"/>
  <c r="Q123" i="5"/>
  <c r="Q122" i="5"/>
  <c r="Q121" i="5"/>
  <c r="Q120" i="5"/>
  <c r="Q119" i="5"/>
  <c r="Q117" i="5"/>
  <c r="Q116" i="5"/>
  <c r="Q115" i="5"/>
  <c r="Q114" i="5"/>
  <c r="Q113" i="5"/>
  <c r="Q112" i="5"/>
  <c r="Q111" i="5"/>
  <c r="Q110" i="5"/>
  <c r="Q109" i="5"/>
  <c r="Q108" i="5"/>
  <c r="Q107" i="5"/>
  <c r="Q106" i="5"/>
  <c r="Q105" i="5"/>
  <c r="Q104" i="5"/>
  <c r="Q98" i="5"/>
  <c r="Q97" i="5"/>
  <c r="Q96" i="5"/>
  <c r="Q95" i="5"/>
  <c r="Q94" i="5"/>
  <c r="Q93" i="5"/>
  <c r="Q92" i="5"/>
  <c r="Q91" i="5"/>
  <c r="Q90" i="5"/>
  <c r="Q89" i="5"/>
  <c r="Q88" i="5"/>
  <c r="Q87" i="5"/>
  <c r="Q86" i="5"/>
  <c r="Q85" i="5"/>
  <c r="Q84" i="5"/>
  <c r="Q83" i="5"/>
  <c r="Q82" i="5"/>
  <c r="Q80" i="5"/>
  <c r="Q79" i="5"/>
  <c r="Q78" i="5"/>
  <c r="Q77" i="5"/>
  <c r="Q76" i="5"/>
  <c r="Q75" i="5"/>
  <c r="Q74" i="5"/>
  <c r="Q73" i="5"/>
  <c r="Q72" i="5"/>
  <c r="Q71" i="5"/>
  <c r="Q69" i="5"/>
  <c r="Q68" i="5"/>
  <c r="Q67" i="5"/>
  <c r="Q66" i="5"/>
  <c r="Q65" i="5"/>
  <c r="Q64" i="5"/>
  <c r="Q63" i="5"/>
  <c r="Q62" i="5"/>
  <c r="Q61" i="5"/>
  <c r="Q60" i="5"/>
  <c r="Q59" i="5"/>
  <c r="Q58" i="5"/>
  <c r="Q57" i="5"/>
  <c r="Q56" i="5"/>
  <c r="Q55" i="5"/>
  <c r="Q54" i="5"/>
  <c r="Q53" i="5"/>
  <c r="Q52" i="5"/>
  <c r="Q51" i="5"/>
  <c r="Q50" i="5"/>
  <c r="Q49" i="5"/>
  <c r="Q48" i="5"/>
  <c r="Q47" i="5"/>
  <c r="Q46" i="5"/>
  <c r="Q45" i="5"/>
  <c r="Q44" i="5"/>
  <c r="Q43" i="5"/>
  <c r="Q41" i="5"/>
  <c r="Q40" i="5"/>
  <c r="Q39" i="5"/>
  <c r="Q38" i="5"/>
  <c r="Q37" i="5"/>
  <c r="Q35" i="5"/>
  <c r="Q34" i="5"/>
  <c r="Q33" i="5"/>
  <c r="Q32" i="5"/>
  <c r="Q31" i="5"/>
  <c r="Q30" i="5"/>
  <c r="Q29" i="5"/>
  <c r="Q28" i="5"/>
  <c r="Q27" i="5"/>
  <c r="Q26" i="5"/>
  <c r="Q25" i="5"/>
  <c r="Q23" i="5"/>
  <c r="Q22" i="5"/>
  <c r="Q21" i="5"/>
  <c r="Q20" i="5"/>
  <c r="Q19" i="5"/>
  <c r="Q18" i="5"/>
  <c r="Q17" i="5"/>
  <c r="Q16" i="5"/>
  <c r="Q15" i="5"/>
  <c r="Q14" i="5"/>
  <c r="Q13" i="5"/>
  <c r="Q12" i="5"/>
  <c r="Q11" i="5"/>
  <c r="Q10" i="5"/>
  <c r="Q9" i="5"/>
  <c r="O190" i="5"/>
  <c r="O189" i="5"/>
  <c r="O188" i="5"/>
  <c r="O187" i="5"/>
  <c r="O186" i="5"/>
  <c r="O185" i="5"/>
  <c r="O182" i="5"/>
  <c r="O180" i="5"/>
  <c r="O178" i="5"/>
  <c r="O176" i="5"/>
  <c r="O173" i="5"/>
  <c r="O172" i="5"/>
  <c r="O171" i="5"/>
  <c r="O170" i="5"/>
  <c r="O169" i="5"/>
  <c r="O168" i="5"/>
  <c r="O167" i="5"/>
  <c r="O166" i="5"/>
  <c r="O165" i="5"/>
  <c r="O164" i="5"/>
  <c r="O163" i="5"/>
  <c r="O162" i="5"/>
  <c r="O161" i="5"/>
  <c r="O160" i="5"/>
  <c r="O159" i="5"/>
  <c r="O157" i="5"/>
  <c r="O156" i="5"/>
  <c r="O154" i="5"/>
  <c r="O153" i="5"/>
  <c r="O152" i="5"/>
  <c r="O151" i="5"/>
  <c r="O149" i="5"/>
  <c r="O148" i="5"/>
  <c r="O147" i="5"/>
  <c r="O146" i="5"/>
  <c r="O145" i="5"/>
  <c r="O144" i="5"/>
  <c r="O143" i="5"/>
  <c r="O142" i="5"/>
  <c r="O141" i="5"/>
  <c r="O140" i="5"/>
  <c r="O139" i="5"/>
  <c r="O138" i="5"/>
  <c r="O137" i="5"/>
  <c r="O136" i="5"/>
  <c r="O135" i="5"/>
  <c r="O134" i="5"/>
  <c r="O133" i="5"/>
  <c r="O132" i="5"/>
  <c r="O130" i="5"/>
  <c r="O129" i="5"/>
  <c r="O128" i="5"/>
  <c r="O127" i="5"/>
  <c r="O126" i="5"/>
  <c r="O125" i="5"/>
  <c r="O124" i="5"/>
  <c r="O123" i="5"/>
  <c r="O122" i="5"/>
  <c r="O121" i="5"/>
  <c r="O120" i="5"/>
  <c r="O119" i="5"/>
  <c r="O117" i="5"/>
  <c r="O116" i="5"/>
  <c r="O115" i="5"/>
  <c r="O114" i="5"/>
  <c r="O113" i="5"/>
  <c r="O112" i="5"/>
  <c r="O111" i="5"/>
  <c r="O110" i="5"/>
  <c r="O109" i="5"/>
  <c r="O108" i="5"/>
  <c r="O107" i="5"/>
  <c r="O106" i="5"/>
  <c r="O105" i="5"/>
  <c r="O104" i="5"/>
  <c r="O98" i="5"/>
  <c r="O97" i="5"/>
  <c r="O96" i="5"/>
  <c r="O95" i="5"/>
  <c r="O94" i="5"/>
  <c r="O93" i="5"/>
  <c r="O92" i="5"/>
  <c r="O91" i="5"/>
  <c r="O90" i="5"/>
  <c r="O89" i="5"/>
  <c r="O88" i="5"/>
  <c r="O87" i="5"/>
  <c r="O86" i="5"/>
  <c r="O85" i="5"/>
  <c r="O84" i="5"/>
  <c r="O83" i="5"/>
  <c r="O82" i="5"/>
  <c r="O80" i="5"/>
  <c r="O79" i="5"/>
  <c r="O78" i="5"/>
  <c r="O77" i="5"/>
  <c r="O76" i="5"/>
  <c r="O75" i="5"/>
  <c r="O74" i="5"/>
  <c r="O73" i="5"/>
  <c r="O72" i="5"/>
  <c r="O71" i="5"/>
  <c r="O69" i="5"/>
  <c r="O68" i="5"/>
  <c r="O67" i="5"/>
  <c r="O66" i="5"/>
  <c r="O65" i="5"/>
  <c r="O64" i="5"/>
  <c r="O63" i="5"/>
  <c r="O62" i="5"/>
  <c r="O61" i="5"/>
  <c r="O60" i="5"/>
  <c r="O59" i="5"/>
  <c r="O58" i="5"/>
  <c r="O57" i="5"/>
  <c r="O56" i="5"/>
  <c r="O55" i="5"/>
  <c r="O54" i="5"/>
  <c r="O53" i="5"/>
  <c r="O52" i="5"/>
  <c r="O51" i="5"/>
  <c r="O50" i="5"/>
  <c r="O49" i="5"/>
  <c r="O48" i="5"/>
  <c r="O47" i="5"/>
  <c r="O46" i="5"/>
  <c r="O45" i="5"/>
  <c r="O44" i="5"/>
  <c r="O43" i="5"/>
  <c r="O41" i="5"/>
  <c r="O40" i="5"/>
  <c r="O39" i="5"/>
  <c r="O38" i="5"/>
  <c r="O37" i="5"/>
  <c r="O35" i="5"/>
  <c r="O34" i="5"/>
  <c r="O33" i="5"/>
  <c r="O32" i="5"/>
  <c r="O31" i="5"/>
  <c r="O30" i="5"/>
  <c r="O29" i="5"/>
  <c r="O28" i="5"/>
  <c r="O27" i="5"/>
  <c r="O26" i="5"/>
  <c r="O25" i="5"/>
  <c r="O23" i="5"/>
  <c r="O22" i="5"/>
  <c r="O21" i="5"/>
  <c r="O20" i="5"/>
  <c r="O19" i="5"/>
  <c r="O18" i="5"/>
  <c r="O17" i="5"/>
  <c r="O16" i="5"/>
  <c r="O15" i="5"/>
  <c r="O14" i="5"/>
  <c r="O13" i="5"/>
  <c r="O12" i="5"/>
  <c r="O11" i="5"/>
  <c r="O10" i="5"/>
  <c r="O9" i="5"/>
  <c r="M190" i="5"/>
  <c r="M189" i="5"/>
  <c r="M188" i="5"/>
  <c r="M187" i="5"/>
  <c r="M186" i="5"/>
  <c r="M185" i="5"/>
  <c r="M182" i="5"/>
  <c r="M180" i="5"/>
  <c r="M178" i="5"/>
  <c r="M176" i="5"/>
  <c r="M175" i="5"/>
  <c r="M173" i="5"/>
  <c r="M172" i="5"/>
  <c r="M171" i="5"/>
  <c r="M170" i="5"/>
  <c r="M169" i="5"/>
  <c r="M168" i="5"/>
  <c r="M167" i="5"/>
  <c r="M166" i="5"/>
  <c r="M165" i="5"/>
  <c r="M164" i="5"/>
  <c r="M163" i="5"/>
  <c r="M162" i="5"/>
  <c r="M161" i="5"/>
  <c r="M160" i="5"/>
  <c r="M159" i="5"/>
  <c r="M157" i="5"/>
  <c r="M153" i="5"/>
  <c r="M151" i="5"/>
  <c r="M149" i="5"/>
  <c r="M148" i="5"/>
  <c r="M147" i="5"/>
  <c r="M146" i="5"/>
  <c r="M145" i="5"/>
  <c r="M144" i="5"/>
  <c r="M143" i="5"/>
  <c r="M142" i="5"/>
  <c r="M141" i="5"/>
  <c r="M140" i="5"/>
  <c r="M139" i="5"/>
  <c r="M138" i="5"/>
  <c r="M137" i="5"/>
  <c r="M136" i="5"/>
  <c r="M135" i="5"/>
  <c r="M134" i="5"/>
  <c r="M133" i="5"/>
  <c r="M132" i="5"/>
  <c r="M130" i="5"/>
  <c r="M129" i="5"/>
  <c r="M128" i="5"/>
  <c r="M127" i="5"/>
  <c r="M126" i="5"/>
  <c r="M125" i="5"/>
  <c r="M124" i="5"/>
  <c r="M123" i="5"/>
  <c r="M122" i="5"/>
  <c r="M121" i="5"/>
  <c r="M120" i="5"/>
  <c r="M119" i="5"/>
  <c r="M117" i="5"/>
  <c r="M116" i="5"/>
  <c r="M115" i="5"/>
  <c r="M114" i="5"/>
  <c r="M113" i="5"/>
  <c r="M112" i="5"/>
  <c r="M111" i="5"/>
  <c r="M110" i="5"/>
  <c r="M109" i="5"/>
  <c r="M108" i="5"/>
  <c r="M107" i="5"/>
  <c r="M106" i="5"/>
  <c r="M105" i="5"/>
  <c r="M104" i="5"/>
  <c r="M98" i="5"/>
  <c r="M97" i="5"/>
  <c r="M96" i="5"/>
  <c r="M95" i="5"/>
  <c r="M94" i="5"/>
  <c r="M93" i="5"/>
  <c r="M92" i="5"/>
  <c r="M91" i="5"/>
  <c r="M90" i="5"/>
  <c r="M89" i="5"/>
  <c r="M88" i="5"/>
  <c r="M87" i="5"/>
  <c r="M86" i="5"/>
  <c r="M85" i="5"/>
  <c r="M84" i="5"/>
  <c r="M83" i="5"/>
  <c r="M82" i="5"/>
  <c r="M80" i="5"/>
  <c r="M79" i="5"/>
  <c r="M78" i="5"/>
  <c r="M77" i="5"/>
  <c r="M76" i="5"/>
  <c r="M75" i="5"/>
  <c r="M74" i="5"/>
  <c r="M73" i="5"/>
  <c r="M72" i="5"/>
  <c r="M71" i="5"/>
  <c r="M69" i="5"/>
  <c r="M68" i="5"/>
  <c r="M67" i="5"/>
  <c r="M66" i="5"/>
  <c r="M65" i="5"/>
  <c r="M64" i="5"/>
  <c r="M63" i="5"/>
  <c r="M62" i="5"/>
  <c r="M61" i="5"/>
  <c r="M60" i="5"/>
  <c r="M59" i="5"/>
  <c r="M58" i="5"/>
  <c r="M57" i="5"/>
  <c r="M56" i="5"/>
  <c r="M55" i="5"/>
  <c r="M54" i="5"/>
  <c r="M53" i="5"/>
  <c r="M52" i="5"/>
  <c r="M51" i="5"/>
  <c r="M50" i="5"/>
  <c r="M49" i="5"/>
  <c r="M48" i="5"/>
  <c r="M47" i="5"/>
  <c r="M46" i="5"/>
  <c r="M45" i="5"/>
  <c r="M44" i="5"/>
  <c r="M43" i="5"/>
  <c r="M41" i="5"/>
  <c r="M40" i="5"/>
  <c r="M39" i="5"/>
  <c r="M38" i="5"/>
  <c r="M37" i="5"/>
  <c r="M35" i="5"/>
  <c r="M34" i="5"/>
  <c r="M33" i="5"/>
  <c r="M32" i="5"/>
  <c r="M31" i="5"/>
  <c r="M30" i="5"/>
  <c r="M29" i="5"/>
  <c r="M28" i="5"/>
  <c r="M27" i="5"/>
  <c r="M26" i="5"/>
  <c r="M25" i="5"/>
  <c r="M23" i="5"/>
  <c r="M22" i="5"/>
  <c r="M21" i="5"/>
  <c r="M20" i="5"/>
  <c r="M19" i="5"/>
  <c r="M18" i="5"/>
  <c r="M17" i="5"/>
  <c r="M16" i="5"/>
  <c r="M15" i="5"/>
  <c r="M14" i="5"/>
  <c r="M13" i="5"/>
  <c r="M12" i="5"/>
  <c r="M11" i="5"/>
  <c r="M10" i="5"/>
  <c r="M9" i="5"/>
  <c r="K190" i="5"/>
  <c r="K189" i="5"/>
  <c r="K188" i="5"/>
  <c r="K187" i="5"/>
  <c r="K186" i="5"/>
  <c r="K185" i="5"/>
  <c r="K182" i="5"/>
  <c r="K180" i="5"/>
  <c r="K178" i="5"/>
  <c r="K176" i="5"/>
  <c r="K175" i="5"/>
  <c r="K173" i="5"/>
  <c r="K172" i="5"/>
  <c r="K171" i="5"/>
  <c r="K170" i="5"/>
  <c r="K169" i="5"/>
  <c r="K168" i="5"/>
  <c r="K167" i="5"/>
  <c r="K166" i="5"/>
  <c r="K165" i="5"/>
  <c r="K164" i="5"/>
  <c r="K163" i="5"/>
  <c r="K162" i="5"/>
  <c r="K161" i="5"/>
  <c r="K160" i="5"/>
  <c r="K159" i="5"/>
  <c r="K157" i="5"/>
  <c r="K156" i="5"/>
  <c r="K153" i="5"/>
  <c r="K152" i="5"/>
  <c r="K151" i="5"/>
  <c r="K149" i="5"/>
  <c r="K148" i="5"/>
  <c r="K147" i="5"/>
  <c r="K146" i="5"/>
  <c r="K145" i="5"/>
  <c r="K144" i="5"/>
  <c r="K143" i="5"/>
  <c r="K142" i="5"/>
  <c r="K141" i="5"/>
  <c r="K140" i="5"/>
  <c r="K139" i="5"/>
  <c r="K138" i="5"/>
  <c r="K137" i="5"/>
  <c r="K136" i="5"/>
  <c r="K135" i="5"/>
  <c r="K134" i="5"/>
  <c r="K133" i="5"/>
  <c r="K132" i="5"/>
  <c r="K130" i="5"/>
  <c r="K129" i="5"/>
  <c r="K128" i="5"/>
  <c r="K127" i="5"/>
  <c r="K126" i="5"/>
  <c r="K125" i="5"/>
  <c r="K124" i="5"/>
  <c r="K123" i="5"/>
  <c r="K122" i="5"/>
  <c r="K121" i="5"/>
  <c r="K120" i="5"/>
  <c r="K119" i="5"/>
  <c r="K117" i="5"/>
  <c r="K116" i="5"/>
  <c r="K115" i="5"/>
  <c r="K114" i="5"/>
  <c r="K113" i="5"/>
  <c r="K112" i="5"/>
  <c r="K111" i="5"/>
  <c r="K110" i="5"/>
  <c r="K109" i="5"/>
  <c r="K108" i="5"/>
  <c r="K107" i="5"/>
  <c r="K106" i="5"/>
  <c r="K105" i="5"/>
  <c r="K104" i="5"/>
  <c r="K98" i="5"/>
  <c r="K97" i="5"/>
  <c r="K96" i="5"/>
  <c r="K95" i="5"/>
  <c r="K94" i="5"/>
  <c r="K93" i="5"/>
  <c r="K92" i="5"/>
  <c r="K91" i="5"/>
  <c r="K90" i="5"/>
  <c r="K89" i="5"/>
  <c r="K88" i="5"/>
  <c r="K87" i="5"/>
  <c r="K86" i="5"/>
  <c r="K85" i="5"/>
  <c r="K84" i="5"/>
  <c r="K83" i="5"/>
  <c r="K82" i="5"/>
  <c r="K80" i="5"/>
  <c r="K79" i="5"/>
  <c r="K78" i="5"/>
  <c r="K77" i="5"/>
  <c r="K76" i="5"/>
  <c r="K75" i="5"/>
  <c r="K74" i="5"/>
  <c r="K73" i="5"/>
  <c r="K72" i="5"/>
  <c r="K71" i="5"/>
  <c r="K69" i="5"/>
  <c r="K68" i="5"/>
  <c r="K67" i="5"/>
  <c r="K66" i="5"/>
  <c r="K65" i="5"/>
  <c r="K64" i="5"/>
  <c r="K63" i="5"/>
  <c r="K62" i="5"/>
  <c r="K61" i="5"/>
  <c r="K60" i="5"/>
  <c r="K59" i="5"/>
  <c r="K58" i="5"/>
  <c r="K57" i="5"/>
  <c r="K56" i="5"/>
  <c r="K55" i="5"/>
  <c r="K54" i="5"/>
  <c r="K53" i="5"/>
  <c r="K52" i="5"/>
  <c r="K51" i="5"/>
  <c r="K50" i="5"/>
  <c r="K49" i="5"/>
  <c r="K48" i="5"/>
  <c r="K47" i="5"/>
  <c r="K46" i="5"/>
  <c r="K45" i="5"/>
  <c r="K44" i="5"/>
  <c r="K43" i="5"/>
  <c r="K41" i="5"/>
  <c r="K40" i="5"/>
  <c r="K39" i="5"/>
  <c r="K38" i="5"/>
  <c r="K37" i="5"/>
  <c r="K35" i="5"/>
  <c r="K34" i="5"/>
  <c r="K33" i="5"/>
  <c r="K32" i="5"/>
  <c r="K31" i="5"/>
  <c r="K30" i="5"/>
  <c r="K29" i="5"/>
  <c r="K28" i="5"/>
  <c r="K27" i="5"/>
  <c r="K26" i="5"/>
  <c r="K25" i="5"/>
  <c r="K23" i="5"/>
  <c r="K22" i="5"/>
  <c r="K21" i="5"/>
  <c r="K20" i="5"/>
  <c r="K19" i="5"/>
  <c r="K18" i="5"/>
  <c r="K17" i="5"/>
  <c r="K16" i="5"/>
  <c r="K15" i="5"/>
  <c r="K14" i="5"/>
  <c r="K13" i="5"/>
  <c r="K12" i="5"/>
  <c r="K11" i="5"/>
  <c r="K10" i="5"/>
  <c r="K9" i="5"/>
  <c r="I190" i="5"/>
  <c r="I189" i="5"/>
  <c r="I188" i="5"/>
  <c r="I187" i="5"/>
  <c r="I186" i="5"/>
  <c r="I185" i="5"/>
  <c r="I182" i="5"/>
  <c r="I180" i="5"/>
  <c r="I178" i="5"/>
  <c r="I176" i="5"/>
  <c r="I175" i="5"/>
  <c r="I173" i="5"/>
  <c r="I172" i="5"/>
  <c r="I171" i="5"/>
  <c r="I170" i="5"/>
  <c r="I169" i="5"/>
  <c r="I168" i="5"/>
  <c r="I167" i="5"/>
  <c r="I166" i="5"/>
  <c r="I165" i="5"/>
  <c r="I164" i="5"/>
  <c r="I163" i="5"/>
  <c r="I162" i="5"/>
  <c r="I161" i="5"/>
  <c r="I160" i="5"/>
  <c r="I159" i="5"/>
  <c r="I157" i="5"/>
  <c r="I153" i="5"/>
  <c r="I151" i="5"/>
  <c r="I149" i="5"/>
  <c r="I148" i="5"/>
  <c r="I147" i="5"/>
  <c r="I146" i="5"/>
  <c r="I145" i="5"/>
  <c r="I144" i="5"/>
  <c r="I143" i="5"/>
  <c r="I142" i="5"/>
  <c r="I141" i="5"/>
  <c r="I140" i="5"/>
  <c r="I139" i="5"/>
  <c r="I138" i="5"/>
  <c r="I137" i="5"/>
  <c r="I136" i="5"/>
  <c r="I135" i="5"/>
  <c r="I134" i="5"/>
  <c r="I133" i="5"/>
  <c r="I132" i="5"/>
  <c r="I130" i="5"/>
  <c r="I129" i="5"/>
  <c r="I128" i="5"/>
  <c r="I127" i="5"/>
  <c r="I126" i="5"/>
  <c r="I125" i="5"/>
  <c r="I124" i="5"/>
  <c r="I123" i="5"/>
  <c r="I122" i="5"/>
  <c r="I121" i="5"/>
  <c r="I120" i="5"/>
  <c r="I119" i="5"/>
  <c r="I117" i="5"/>
  <c r="I116" i="5"/>
  <c r="I115" i="5"/>
  <c r="I114" i="5"/>
  <c r="I113" i="5"/>
  <c r="I112" i="5"/>
  <c r="I111" i="5"/>
  <c r="I110" i="5"/>
  <c r="I109" i="5"/>
  <c r="I108" i="5"/>
  <c r="I107" i="5"/>
  <c r="I106" i="5"/>
  <c r="I105" i="5"/>
  <c r="I104" i="5"/>
  <c r="I98" i="5"/>
  <c r="I97" i="5"/>
  <c r="I96" i="5"/>
  <c r="I95" i="5"/>
  <c r="I94" i="5"/>
  <c r="I93" i="5"/>
  <c r="I92" i="5"/>
  <c r="I91" i="5"/>
  <c r="I90" i="5"/>
  <c r="I89" i="5"/>
  <c r="I88" i="5"/>
  <c r="I87" i="5"/>
  <c r="I86" i="5"/>
  <c r="I85" i="5"/>
  <c r="I84" i="5"/>
  <c r="I83" i="5"/>
  <c r="I82" i="5"/>
  <c r="I80" i="5"/>
  <c r="I79" i="5"/>
  <c r="I78" i="5"/>
  <c r="I77" i="5"/>
  <c r="I76" i="5"/>
  <c r="I75" i="5"/>
  <c r="I74" i="5"/>
  <c r="I73" i="5"/>
  <c r="I72" i="5"/>
  <c r="I71" i="5"/>
  <c r="I69" i="5"/>
  <c r="I68" i="5"/>
  <c r="I67" i="5"/>
  <c r="I66" i="5"/>
  <c r="I65" i="5"/>
  <c r="I64" i="5"/>
  <c r="I63" i="5"/>
  <c r="I62" i="5"/>
  <c r="I61" i="5"/>
  <c r="I60" i="5"/>
  <c r="I59" i="5"/>
  <c r="I58" i="5"/>
  <c r="I57" i="5"/>
  <c r="I56" i="5"/>
  <c r="I55" i="5"/>
  <c r="I54" i="5"/>
  <c r="I53" i="5"/>
  <c r="I52" i="5"/>
  <c r="I51" i="5"/>
  <c r="I50" i="5"/>
  <c r="I49" i="5"/>
  <c r="I48" i="5"/>
  <c r="I47" i="5"/>
  <c r="I46" i="5"/>
  <c r="I45" i="5"/>
  <c r="I44" i="5"/>
  <c r="I43" i="5"/>
  <c r="I41" i="5"/>
  <c r="I40" i="5"/>
  <c r="I39" i="5"/>
  <c r="I38" i="5"/>
  <c r="I37" i="5"/>
  <c r="I35" i="5"/>
  <c r="I34" i="5"/>
  <c r="I33" i="5"/>
  <c r="I32" i="5"/>
  <c r="I31" i="5"/>
  <c r="I30" i="5"/>
  <c r="I29" i="5"/>
  <c r="I28" i="5"/>
  <c r="I27" i="5"/>
  <c r="I26" i="5"/>
  <c r="I25" i="5"/>
  <c r="I23" i="5"/>
  <c r="I22" i="5"/>
  <c r="I21" i="5"/>
  <c r="I20" i="5"/>
  <c r="I19" i="5"/>
  <c r="I18" i="5"/>
  <c r="I17" i="5"/>
  <c r="I16" i="5"/>
  <c r="I15" i="5"/>
  <c r="I14" i="5"/>
  <c r="I13" i="5"/>
  <c r="I12" i="5"/>
  <c r="I11" i="5"/>
  <c r="I10" i="5"/>
  <c r="I9" i="5"/>
  <c r="G190" i="5"/>
  <c r="G189" i="5"/>
  <c r="G188" i="5"/>
  <c r="G187" i="5"/>
  <c r="G186" i="5"/>
  <c r="G185" i="5"/>
  <c r="G182" i="5"/>
  <c r="G180" i="5"/>
  <c r="G178" i="5"/>
  <c r="G176" i="5"/>
  <c r="G173" i="5"/>
  <c r="G172" i="5"/>
  <c r="G171" i="5"/>
  <c r="G170" i="5"/>
  <c r="G169" i="5"/>
  <c r="G168" i="5"/>
  <c r="G167" i="5"/>
  <c r="G166" i="5"/>
  <c r="G165" i="5"/>
  <c r="G164" i="5"/>
  <c r="G163" i="5"/>
  <c r="G162" i="5"/>
  <c r="G161" i="5"/>
  <c r="G160" i="5"/>
  <c r="G159" i="5"/>
  <c r="G157" i="5"/>
  <c r="G153" i="5"/>
  <c r="G151" i="5"/>
  <c r="G149" i="5"/>
  <c r="G148" i="5"/>
  <c r="G147" i="5"/>
  <c r="G146" i="5"/>
  <c r="G145" i="5"/>
  <c r="G144" i="5"/>
  <c r="G143" i="5"/>
  <c r="G142" i="5"/>
  <c r="G141" i="5"/>
  <c r="G140" i="5"/>
  <c r="G139" i="5"/>
  <c r="G138" i="5"/>
  <c r="G137" i="5"/>
  <c r="G136" i="5"/>
  <c r="G135" i="5"/>
  <c r="G134" i="5"/>
  <c r="G133" i="5"/>
  <c r="G132" i="5"/>
  <c r="G130" i="5"/>
  <c r="G129" i="5"/>
  <c r="G128" i="5"/>
  <c r="G127" i="5"/>
  <c r="G126" i="5"/>
  <c r="G125" i="5"/>
  <c r="G124" i="5"/>
  <c r="G123" i="5"/>
  <c r="G122" i="5"/>
  <c r="G121" i="5"/>
  <c r="G120" i="5"/>
  <c r="G119" i="5"/>
  <c r="G117" i="5"/>
  <c r="G116" i="5"/>
  <c r="G115" i="5"/>
  <c r="G114" i="5"/>
  <c r="G113" i="5"/>
  <c r="G112" i="5"/>
  <c r="G111" i="5"/>
  <c r="G110" i="5"/>
  <c r="G109" i="5"/>
  <c r="G108" i="5"/>
  <c r="G107" i="5"/>
  <c r="G106" i="5"/>
  <c r="G105" i="5"/>
  <c r="G104" i="5"/>
  <c r="G98" i="5"/>
  <c r="G97" i="5"/>
  <c r="G96" i="5"/>
  <c r="G95" i="5"/>
  <c r="G94" i="5"/>
  <c r="G93" i="5"/>
  <c r="G92" i="5"/>
  <c r="G91" i="5"/>
  <c r="G90" i="5"/>
  <c r="G89" i="5"/>
  <c r="G88" i="5"/>
  <c r="G87" i="5"/>
  <c r="G86" i="5"/>
  <c r="G85" i="5"/>
  <c r="G84" i="5"/>
  <c r="G83" i="5"/>
  <c r="G82" i="5"/>
  <c r="G80" i="5"/>
  <c r="G79" i="5"/>
  <c r="G78" i="5"/>
  <c r="G77" i="5"/>
  <c r="G76" i="5"/>
  <c r="G75" i="5"/>
  <c r="G74" i="5"/>
  <c r="G73" i="5"/>
  <c r="G72" i="5"/>
  <c r="G71" i="5"/>
  <c r="G69" i="5"/>
  <c r="G68" i="5"/>
  <c r="G67" i="5"/>
  <c r="G66" i="5"/>
  <c r="G65" i="5"/>
  <c r="G64" i="5"/>
  <c r="G63" i="5"/>
  <c r="G62" i="5"/>
  <c r="G61" i="5"/>
  <c r="G60" i="5"/>
  <c r="G59" i="5"/>
  <c r="G58" i="5"/>
  <c r="G57" i="5"/>
  <c r="G56" i="5"/>
  <c r="G55" i="5"/>
  <c r="G54" i="5"/>
  <c r="G53" i="5"/>
  <c r="G52" i="5"/>
  <c r="G51" i="5"/>
  <c r="G50" i="5"/>
  <c r="G49" i="5"/>
  <c r="G48" i="5"/>
  <c r="G47" i="5"/>
  <c r="G46" i="5"/>
  <c r="G45" i="5"/>
  <c r="G44" i="5"/>
  <c r="G43" i="5"/>
  <c r="G41" i="5"/>
  <c r="G40" i="5"/>
  <c r="G39" i="5"/>
  <c r="G38" i="5"/>
  <c r="G37" i="5"/>
  <c r="G35" i="5"/>
  <c r="G34" i="5"/>
  <c r="G33" i="5"/>
  <c r="G32" i="5"/>
  <c r="G31" i="5"/>
  <c r="G30" i="5"/>
  <c r="G29" i="5"/>
  <c r="G28" i="5"/>
  <c r="G27" i="5"/>
  <c r="G26" i="5"/>
  <c r="G25" i="5"/>
  <c r="G23" i="5"/>
  <c r="G22" i="5"/>
  <c r="G21" i="5"/>
  <c r="G20" i="5"/>
  <c r="G19" i="5"/>
  <c r="G18" i="5"/>
  <c r="G17" i="5"/>
  <c r="G16" i="5"/>
  <c r="G15" i="5"/>
  <c r="G14" i="5"/>
  <c r="G13" i="5"/>
  <c r="G12" i="5"/>
  <c r="G11" i="5"/>
  <c r="G10" i="5"/>
  <c r="G9" i="5"/>
  <c r="E190" i="5"/>
  <c r="E189" i="5"/>
  <c r="E188" i="5"/>
  <c r="E187" i="5"/>
  <c r="E186" i="5"/>
  <c r="E185" i="5"/>
  <c r="E182" i="5"/>
  <c r="E180" i="5"/>
  <c r="E178" i="5"/>
  <c r="E176" i="5"/>
  <c r="E175" i="5"/>
  <c r="E173" i="5"/>
  <c r="E172" i="5"/>
  <c r="E171" i="5"/>
  <c r="E170" i="5"/>
  <c r="E169" i="5"/>
  <c r="E168" i="5"/>
  <c r="E167" i="5"/>
  <c r="E166" i="5"/>
  <c r="E165" i="5"/>
  <c r="E164" i="5"/>
  <c r="E163" i="5"/>
  <c r="E162" i="5"/>
  <c r="E161" i="5"/>
  <c r="E160" i="5"/>
  <c r="E159" i="5"/>
  <c r="E157" i="5"/>
  <c r="E156" i="5"/>
  <c r="E153" i="5"/>
  <c r="E152" i="5"/>
  <c r="E151" i="5"/>
  <c r="E149" i="5"/>
  <c r="E148" i="5"/>
  <c r="E147" i="5"/>
  <c r="E146" i="5"/>
  <c r="E145" i="5"/>
  <c r="E144" i="5"/>
  <c r="E143" i="5"/>
  <c r="E142" i="5"/>
  <c r="E141" i="5"/>
  <c r="E140" i="5"/>
  <c r="E139" i="5"/>
  <c r="E138" i="5"/>
  <c r="E137" i="5"/>
  <c r="E136" i="5"/>
  <c r="E135" i="5"/>
  <c r="E134" i="5"/>
  <c r="E133" i="5"/>
  <c r="E132" i="5"/>
  <c r="E130" i="5"/>
  <c r="E129" i="5"/>
  <c r="E128" i="5"/>
  <c r="E127" i="5"/>
  <c r="E126" i="5"/>
  <c r="E125" i="5"/>
  <c r="E124" i="5"/>
  <c r="E123" i="5"/>
  <c r="E122" i="5"/>
  <c r="E121" i="5"/>
  <c r="E120" i="5"/>
  <c r="E119" i="5"/>
  <c r="E117" i="5"/>
  <c r="E116" i="5"/>
  <c r="E115" i="5"/>
  <c r="E114" i="5"/>
  <c r="E113" i="5"/>
  <c r="E112" i="5"/>
  <c r="E111" i="5"/>
  <c r="E110" i="5"/>
  <c r="E109" i="5"/>
  <c r="E108" i="5"/>
  <c r="E107" i="5"/>
  <c r="E106" i="5"/>
  <c r="E105" i="5"/>
  <c r="E104" i="5"/>
  <c r="E98" i="5"/>
  <c r="E97" i="5"/>
  <c r="E96" i="5"/>
  <c r="E95" i="5"/>
  <c r="E94" i="5"/>
  <c r="E93" i="5"/>
  <c r="E92" i="5"/>
  <c r="E91" i="5"/>
  <c r="E90" i="5"/>
  <c r="E89" i="5"/>
  <c r="E88" i="5"/>
  <c r="E87" i="5"/>
  <c r="E86" i="5"/>
  <c r="E85" i="5"/>
  <c r="E84" i="5"/>
  <c r="E83" i="5"/>
  <c r="E82" i="5"/>
  <c r="E80" i="5"/>
  <c r="E79" i="5"/>
  <c r="E78" i="5"/>
  <c r="E77" i="5"/>
  <c r="E76" i="5"/>
  <c r="E75" i="5"/>
  <c r="E74" i="5"/>
  <c r="E73" i="5"/>
  <c r="E72" i="5"/>
  <c r="E71" i="5"/>
  <c r="E69" i="5"/>
  <c r="E68" i="5"/>
  <c r="E67" i="5"/>
  <c r="E66" i="5"/>
  <c r="E65" i="5"/>
  <c r="E64" i="5"/>
  <c r="E63" i="5"/>
  <c r="E62" i="5"/>
  <c r="E61" i="5"/>
  <c r="E60" i="5"/>
  <c r="E59" i="5"/>
  <c r="E58" i="5"/>
  <c r="E57" i="5"/>
  <c r="E56" i="5"/>
  <c r="E55" i="5"/>
  <c r="E54" i="5"/>
  <c r="E53" i="5"/>
  <c r="E52" i="5"/>
  <c r="E51" i="5"/>
  <c r="E50" i="5"/>
  <c r="E49" i="5"/>
  <c r="E48" i="5"/>
  <c r="E47" i="5"/>
  <c r="E46" i="5"/>
  <c r="E45" i="5"/>
  <c r="E44" i="5"/>
  <c r="E43" i="5"/>
  <c r="E41" i="5"/>
  <c r="E40" i="5"/>
  <c r="E39" i="5"/>
  <c r="E38" i="5"/>
  <c r="E37" i="5"/>
  <c r="E35" i="5"/>
  <c r="E34" i="5"/>
  <c r="E33" i="5"/>
  <c r="E32" i="5"/>
  <c r="E31" i="5"/>
  <c r="E30" i="5"/>
  <c r="E29" i="5"/>
  <c r="E28" i="5"/>
  <c r="E27" i="5"/>
  <c r="E26" i="5"/>
  <c r="E25" i="5"/>
  <c r="E23" i="5"/>
  <c r="E22" i="5"/>
  <c r="E21" i="5"/>
  <c r="E20" i="5"/>
  <c r="E19" i="5"/>
  <c r="E18" i="5"/>
  <c r="E17" i="5"/>
  <c r="E16" i="5"/>
  <c r="E15" i="5"/>
  <c r="E14" i="5"/>
  <c r="E13" i="5"/>
  <c r="E12" i="5"/>
  <c r="E11" i="5"/>
  <c r="E10" i="5"/>
  <c r="E9" i="5"/>
  <c r="M101" i="5" l="1"/>
  <c r="I101" i="5"/>
  <c r="G101" i="5"/>
  <c r="Q101" i="5"/>
  <c r="K101" i="5"/>
  <c r="O101" i="5"/>
  <c r="Y101" i="5"/>
  <c r="E101" i="5"/>
  <c r="G102" i="5"/>
  <c r="I102" i="5"/>
  <c r="M100" i="5"/>
  <c r="Q102" i="5"/>
  <c r="Y100" i="5"/>
  <c r="AA102" i="5"/>
  <c r="W101" i="5"/>
  <c r="U100" i="5"/>
  <c r="G100" i="5"/>
  <c r="I100" i="5"/>
  <c r="M102" i="5"/>
  <c r="Q100" i="5"/>
  <c r="Y102" i="5"/>
  <c r="AC102" i="5"/>
  <c r="E100" i="5"/>
  <c r="K100" i="5"/>
  <c r="O100" i="5"/>
  <c r="S102" i="5"/>
  <c r="E102" i="5"/>
  <c r="K102" i="5"/>
  <c r="O102" i="5"/>
  <c r="S100" i="5"/>
  <c r="W100" i="5"/>
  <c r="U102" i="5"/>
  <c r="U101" i="5"/>
  <c r="AA100" i="5"/>
  <c r="S101" i="5"/>
  <c r="Y155" i="5"/>
  <c r="AA155" i="5"/>
  <c r="E154" i="5"/>
  <c r="G155" i="5"/>
  <c r="K154" i="5"/>
  <c r="M155" i="5"/>
  <c r="O155" i="5"/>
  <c r="Q155" i="5"/>
  <c r="S155" i="5"/>
  <c r="W155" i="5"/>
  <c r="AC155" i="5"/>
  <c r="E155" i="5"/>
  <c r="I155" i="5"/>
  <c r="AA177" i="5"/>
  <c r="O177" i="5"/>
  <c r="O181" i="5"/>
  <c r="Q177" i="5"/>
  <c r="Q181" i="5"/>
  <c r="O179" i="5"/>
  <c r="O183" i="5"/>
  <c r="Q179" i="5"/>
  <c r="Q183" i="5"/>
  <c r="U183" i="5"/>
  <c r="U178" i="5"/>
  <c r="U177" i="5"/>
  <c r="S176" i="5"/>
  <c r="W175" i="5"/>
  <c r="W152" i="5"/>
  <c r="W156" i="5"/>
  <c r="G154" i="5"/>
  <c r="I154" i="5"/>
  <c r="M152" i="5"/>
  <c r="M156" i="5"/>
  <c r="U154" i="5"/>
  <c r="Y152" i="5"/>
  <c r="Y156" i="5"/>
  <c r="AA152" i="5"/>
  <c r="AA156" i="5"/>
  <c r="AC152" i="5"/>
  <c r="AC156" i="5"/>
  <c r="G152" i="5"/>
  <c r="G156" i="5"/>
  <c r="I152" i="5"/>
  <c r="I156" i="5"/>
  <c r="M154" i="5"/>
  <c r="Y154" i="5"/>
  <c r="AA154" i="5"/>
  <c r="Y181" i="5"/>
  <c r="G177" i="5"/>
  <c r="G181" i="5"/>
  <c r="K179" i="5"/>
  <c r="K183" i="5"/>
  <c r="AA179" i="5"/>
  <c r="AA183" i="5"/>
  <c r="AC179" i="5"/>
  <c r="G183" i="5"/>
  <c r="K177" i="5"/>
  <c r="K181" i="5"/>
  <c r="G175" i="5"/>
  <c r="O175" i="5"/>
  <c r="E179" i="5"/>
  <c r="E183" i="5"/>
  <c r="I177" i="5"/>
  <c r="I181" i="5"/>
  <c r="M179" i="5"/>
  <c r="M183" i="5"/>
  <c r="S177" i="5"/>
  <c r="S181" i="5"/>
  <c r="W179" i="5"/>
  <c r="W183" i="5"/>
  <c r="Y179" i="5"/>
  <c r="Y183" i="5"/>
  <c r="AC177" i="5"/>
  <c r="AC181" i="5"/>
  <c r="E177" i="5"/>
  <c r="E181" i="5"/>
  <c r="I179" i="5"/>
  <c r="I183" i="5"/>
  <c r="M177" i="5"/>
  <c r="M181" i="5"/>
  <c r="S179" i="5"/>
  <c r="S183" i="5"/>
  <c r="W177" i="5"/>
  <c r="W181" i="5"/>
  <c r="Q175" i="5"/>
  <c r="O181" i="2"/>
  <c r="O180" i="2"/>
  <c r="O179" i="2"/>
  <c r="O178" i="2"/>
  <c r="O177" i="2"/>
  <c r="O176" i="2"/>
  <c r="O173" i="2"/>
  <c r="O172" i="2"/>
  <c r="O171" i="2"/>
  <c r="O170" i="2"/>
  <c r="O169" i="2"/>
  <c r="O168" i="2"/>
  <c r="O167" i="2"/>
  <c r="O166" i="2"/>
  <c r="O165" i="2"/>
  <c r="N161" i="2"/>
  <c r="O161" i="2"/>
  <c r="N162" i="2"/>
  <c r="O162" i="2"/>
  <c r="O160" i="2"/>
  <c r="O159" i="2"/>
  <c r="O158" i="2"/>
  <c r="O157" i="2"/>
  <c r="O156" i="2"/>
  <c r="O155" i="2"/>
  <c r="O154" i="2"/>
  <c r="O153" i="2"/>
  <c r="O152" i="2"/>
  <c r="O151" i="2"/>
  <c r="O150" i="2"/>
  <c r="O149" i="2"/>
  <c r="O148" i="2"/>
  <c r="O145" i="2"/>
  <c r="O144" i="2"/>
  <c r="O143" i="2"/>
  <c r="O142" i="2"/>
  <c r="O141" i="2"/>
  <c r="O140" i="2"/>
  <c r="O139" i="2"/>
  <c r="O136" i="2"/>
  <c r="O135" i="2"/>
  <c r="O134" i="2"/>
  <c r="O133" i="2"/>
  <c r="O132" i="2"/>
  <c r="O131" i="2"/>
  <c r="O130" i="2"/>
  <c r="O129" i="2"/>
  <c r="O128" i="2"/>
  <c r="O127" i="2"/>
  <c r="O126" i="2"/>
  <c r="O125" i="2"/>
  <c r="O124" i="2"/>
  <c r="O123" i="2"/>
  <c r="O122" i="2"/>
  <c r="O121" i="2"/>
  <c r="O120" i="2"/>
  <c r="O119" i="2"/>
  <c r="O116" i="2"/>
  <c r="O115" i="2"/>
  <c r="O114" i="2"/>
  <c r="O113" i="2"/>
  <c r="O112" i="2"/>
  <c r="O111" i="2"/>
  <c r="O110" i="2"/>
  <c r="O109" i="2"/>
  <c r="O108" i="2"/>
  <c r="O107" i="2"/>
  <c r="O106" i="2"/>
  <c r="O105" i="2"/>
  <c r="O102" i="2"/>
  <c r="O101" i="2"/>
  <c r="O100" i="2"/>
  <c r="O99" i="2"/>
  <c r="O98" i="2"/>
  <c r="O97" i="2"/>
  <c r="O96" i="2"/>
  <c r="O95" i="2"/>
  <c r="O94" i="2"/>
  <c r="O93" i="2"/>
  <c r="O92" i="2"/>
  <c r="O91" i="2"/>
  <c r="O90" i="2"/>
  <c r="O89" i="2"/>
  <c r="O86" i="2"/>
  <c r="O85" i="2"/>
  <c r="O84" i="2"/>
  <c r="O81" i="2"/>
  <c r="O80" i="2"/>
  <c r="O79" i="2"/>
  <c r="O78" i="2"/>
  <c r="O77" i="2"/>
  <c r="O76" i="2"/>
  <c r="O75" i="2"/>
  <c r="O74" i="2"/>
  <c r="O73" i="2"/>
  <c r="O72" i="2"/>
  <c r="O71" i="2"/>
  <c r="O70" i="2"/>
  <c r="O69" i="2"/>
  <c r="O68" i="2"/>
  <c r="O67" i="2"/>
  <c r="O66" i="2"/>
  <c r="O65" i="2"/>
  <c r="O62" i="2"/>
  <c r="Q62" i="2" s="1"/>
  <c r="O61" i="2"/>
  <c r="Q61" i="2" s="1"/>
  <c r="O60" i="2"/>
  <c r="Q60" i="2" s="1"/>
  <c r="O59" i="2"/>
  <c r="Q59" i="2" s="1"/>
  <c r="O58" i="2"/>
  <c r="Q58" i="2" s="1"/>
  <c r="O57" i="2"/>
  <c r="Q57" i="2" s="1"/>
  <c r="O56" i="2"/>
  <c r="Q56" i="2" s="1"/>
  <c r="O55" i="2"/>
  <c r="Q55" i="2" s="1"/>
  <c r="O54" i="2"/>
  <c r="Q54" i="2" s="1"/>
  <c r="O53" i="2"/>
  <c r="Q53" i="2" s="1"/>
  <c r="O52" i="2"/>
  <c r="Q52" i="2" s="1"/>
  <c r="O51" i="2"/>
  <c r="Q51" i="2" s="1"/>
  <c r="O50" i="2"/>
  <c r="Q50" i="2" s="1"/>
  <c r="O49" i="2"/>
  <c r="Q49" i="2" s="1"/>
  <c r="O48" i="2"/>
  <c r="Q48" i="2" s="1"/>
  <c r="O47" i="2"/>
  <c r="Q47" i="2" s="1"/>
  <c r="O46" i="2"/>
  <c r="Q46" i="2" s="1"/>
  <c r="O45" i="2"/>
  <c r="Q45" i="2" s="1"/>
  <c r="O44" i="2"/>
  <c r="Q44" i="2" s="1"/>
  <c r="O43" i="2"/>
  <c r="Q43" i="2" s="1"/>
  <c r="O42" i="2"/>
  <c r="Q42" i="2" s="1"/>
  <c r="O41" i="2"/>
  <c r="Q41" i="2" s="1"/>
  <c r="O40" i="2"/>
  <c r="Q40" i="2" s="1"/>
  <c r="O39" i="2"/>
  <c r="Q39" i="2" s="1"/>
  <c r="O38" i="2"/>
  <c r="Q38" i="2" s="1"/>
  <c r="O37" i="2"/>
  <c r="Q37" i="2" s="1"/>
  <c r="O36" i="2"/>
  <c r="Q36" i="2" s="1"/>
  <c r="O35" i="2"/>
  <c r="Q35" i="2" s="1"/>
  <c r="O34" i="2"/>
  <c r="Q34" i="2" s="1"/>
  <c r="O31" i="2"/>
  <c r="Q31" i="2" s="1"/>
  <c r="O30" i="2"/>
  <c r="Q30" i="2" s="1"/>
  <c r="O29" i="2"/>
  <c r="Q29" i="2" s="1"/>
  <c r="O28" i="2"/>
  <c r="Q28" i="2" s="1"/>
  <c r="O27" i="2"/>
  <c r="Q27" i="2" s="1"/>
  <c r="O26" i="2"/>
  <c r="Q26" i="2" s="1"/>
  <c r="O25" i="2"/>
  <c r="Q25" i="2" s="1"/>
  <c r="O24" i="2"/>
  <c r="Q24" i="2" s="1"/>
  <c r="O23" i="2"/>
  <c r="Q23" i="2" s="1"/>
  <c r="O14" i="2"/>
  <c r="Q14" i="2" s="1"/>
  <c r="O15" i="2"/>
  <c r="Q15" i="2" s="1"/>
  <c r="O16" i="2"/>
  <c r="Q16" i="2" s="1"/>
  <c r="O17" i="2"/>
  <c r="Q17" i="2" s="1"/>
  <c r="O18" i="2"/>
  <c r="Q18" i="2" s="1"/>
  <c r="O19" i="2"/>
  <c r="Q19" i="2" s="1"/>
  <c r="O20" i="2"/>
  <c r="Q20" i="2" s="1"/>
  <c r="O13" i="2"/>
  <c r="Q13" i="2" s="1"/>
  <c r="Q69" i="2" l="1"/>
  <c r="S69" i="2" s="1"/>
  <c r="Q111" i="2"/>
  <c r="S111" i="2" s="1"/>
  <c r="Q133" i="2"/>
  <c r="Q143" i="2"/>
  <c r="S143" i="2" s="1"/>
  <c r="Q165" i="2"/>
  <c r="Q84" i="2"/>
  <c r="S84" i="2" s="1"/>
  <c r="Q102" i="2"/>
  <c r="S102" i="2" s="1"/>
  <c r="Q130" i="2"/>
  <c r="Q140" i="2"/>
  <c r="Q158" i="2"/>
  <c r="S158" i="2" s="1"/>
  <c r="Q73" i="2"/>
  <c r="S73" i="2" s="1"/>
  <c r="Q97" i="2"/>
  <c r="Q107" i="2"/>
  <c r="S107" i="2" s="1"/>
  <c r="Q173" i="2"/>
  <c r="S173" i="2" s="1"/>
  <c r="Q70" i="2"/>
  <c r="S70" i="2" s="1"/>
  <c r="Q78" i="2"/>
  <c r="Q116" i="2"/>
  <c r="Q170" i="2"/>
  <c r="Q176" i="2"/>
  <c r="Q180" i="2"/>
  <c r="S180" i="2" s="1"/>
  <c r="Q91" i="2"/>
  <c r="S91" i="2" s="1"/>
  <c r="Q99" i="2"/>
  <c r="S99" i="2" s="1"/>
  <c r="Q109" i="2"/>
  <c r="Q127" i="2"/>
  <c r="Q135" i="2"/>
  <c r="Q145" i="2"/>
  <c r="S145" i="2" s="1"/>
  <c r="Q167" i="2"/>
  <c r="Q90" i="2"/>
  <c r="S90" i="2" s="1"/>
  <c r="Q98" i="2"/>
  <c r="S98" i="2" s="1"/>
  <c r="Q126" i="2"/>
  <c r="S126" i="2" s="1"/>
  <c r="Q134" i="2"/>
  <c r="Q149" i="2"/>
  <c r="S149" i="2" s="1"/>
  <c r="Q66" i="2"/>
  <c r="S66" i="2" s="1"/>
  <c r="Q74" i="2"/>
  <c r="S74" i="2" s="1"/>
  <c r="Q112" i="2"/>
  <c r="Q150" i="2"/>
  <c r="S150" i="2" s="1"/>
  <c r="Q94" i="2"/>
  <c r="Q154" i="2"/>
  <c r="Q108" i="2"/>
  <c r="S108" i="2" s="1"/>
  <c r="Q122" i="2"/>
  <c r="Q144" i="2"/>
  <c r="Q67" i="2"/>
  <c r="Q68" i="2"/>
  <c r="Q72" i="2"/>
  <c r="Q76" i="2"/>
  <c r="Q80" i="2"/>
  <c r="Q86" i="2"/>
  <c r="Q92" i="2"/>
  <c r="Q96" i="2"/>
  <c r="Q100" i="2"/>
  <c r="Q106" i="2"/>
  <c r="Q110" i="2"/>
  <c r="Q114" i="2"/>
  <c r="Q120" i="2"/>
  <c r="Q124" i="2"/>
  <c r="Q128" i="2"/>
  <c r="Q132" i="2"/>
  <c r="Q136" i="2"/>
  <c r="Q142" i="2"/>
  <c r="Q148" i="2"/>
  <c r="Q152" i="2"/>
  <c r="Q156" i="2"/>
  <c r="Q160" i="2"/>
  <c r="Q168" i="2"/>
  <c r="Q172" i="2"/>
  <c r="Q178" i="2"/>
  <c r="Q71" i="2"/>
  <c r="S127" i="2"/>
  <c r="Q65" i="2"/>
  <c r="Q81" i="2"/>
  <c r="Q101" i="2"/>
  <c r="Q121" i="2"/>
  <c r="Q139" i="2"/>
  <c r="Q157" i="2"/>
  <c r="Q162" i="2"/>
  <c r="Q169" i="2"/>
  <c r="Q77" i="2"/>
  <c r="Q85" i="2"/>
  <c r="Q93" i="2"/>
  <c r="Q115" i="2"/>
  <c r="Q123" i="2"/>
  <c r="Q129" i="2"/>
  <c r="Q153" i="2"/>
  <c r="Q159" i="2"/>
  <c r="Q89" i="2"/>
  <c r="Q125" i="2"/>
  <c r="Q161" i="2"/>
  <c r="Q171" i="2"/>
  <c r="Q179" i="2"/>
  <c r="Q75" i="2"/>
  <c r="Q95" i="2"/>
  <c r="Q113" i="2"/>
  <c r="Q131" i="2"/>
  <c r="Q151" i="2"/>
  <c r="Q177" i="2"/>
  <c r="Q79" i="2"/>
  <c r="Q105" i="2"/>
  <c r="Q119" i="2"/>
  <c r="Q141" i="2"/>
  <c r="Q155" i="2"/>
  <c r="Q181" i="2"/>
  <c r="Q166" i="2"/>
  <c r="N160" i="2"/>
  <c r="N159" i="2"/>
  <c r="N156" i="2"/>
  <c r="N155" i="2"/>
  <c r="N154" i="2"/>
  <c r="N152" i="2"/>
  <c r="N110" i="2"/>
  <c r="S170" i="2" l="1"/>
  <c r="S78" i="2"/>
  <c r="S165" i="2"/>
  <c r="S167" i="2"/>
  <c r="S133" i="2"/>
  <c r="S140" i="2"/>
  <c r="S94" i="2"/>
  <c r="S109" i="2"/>
  <c r="S116" i="2"/>
  <c r="S176" i="2"/>
  <c r="S97" i="2"/>
  <c r="S130" i="2"/>
  <c r="S144" i="2"/>
  <c r="S135" i="2"/>
  <c r="S122" i="2"/>
  <c r="S154" i="2"/>
  <c r="S112" i="2"/>
  <c r="S134" i="2"/>
  <c r="S181" i="2"/>
  <c r="S85" i="2"/>
  <c r="S160" i="2"/>
  <c r="S148" i="2"/>
  <c r="S142" i="2"/>
  <c r="S128" i="2"/>
  <c r="S124" i="2"/>
  <c r="S106" i="2"/>
  <c r="S92" i="2"/>
  <c r="S86" i="2"/>
  <c r="S155" i="2"/>
  <c r="S119" i="2"/>
  <c r="S79" i="2"/>
  <c r="S113" i="2"/>
  <c r="S95" i="2"/>
  <c r="S179" i="2"/>
  <c r="S89" i="2"/>
  <c r="S123" i="2"/>
  <c r="S77" i="2"/>
  <c r="S162" i="2"/>
  <c r="S121" i="2"/>
  <c r="S168" i="2"/>
  <c r="S76" i="2"/>
  <c r="S67" i="2"/>
  <c r="S166" i="2"/>
  <c r="S141" i="2"/>
  <c r="S105" i="2"/>
  <c r="S177" i="2"/>
  <c r="S171" i="2"/>
  <c r="S159" i="2"/>
  <c r="S115" i="2"/>
  <c r="S139" i="2"/>
  <c r="S101" i="2"/>
  <c r="S65" i="2"/>
  <c r="S156" i="2"/>
  <c r="S152" i="2"/>
  <c r="S136" i="2"/>
  <c r="S132" i="2"/>
  <c r="S120" i="2"/>
  <c r="S114" i="2"/>
  <c r="S100" i="2"/>
  <c r="S96" i="2"/>
  <c r="S80" i="2"/>
  <c r="S125" i="2"/>
  <c r="S129" i="2"/>
  <c r="S169" i="2"/>
  <c r="S110" i="2"/>
  <c r="S151" i="2"/>
  <c r="S131" i="2"/>
  <c r="S75" i="2"/>
  <c r="S161" i="2"/>
  <c r="S153" i="2"/>
  <c r="S93" i="2"/>
  <c r="S157" i="2"/>
  <c r="S81" i="2"/>
  <c r="S71" i="2"/>
  <c r="S178" i="2"/>
  <c r="S172" i="2"/>
  <c r="S72" i="2"/>
  <c r="S68" i="2"/>
  <c r="N31" i="2" l="1"/>
  <c r="N30" i="2"/>
  <c r="N29" i="2"/>
  <c r="N28" i="2"/>
  <c r="N27" i="2"/>
  <c r="N26" i="2"/>
  <c r="N25" i="2"/>
  <c r="N24" i="2"/>
  <c r="N23" i="2"/>
  <c r="N181" i="2"/>
  <c r="N180" i="2"/>
  <c r="N179" i="2"/>
  <c r="N178" i="2"/>
  <c r="N177" i="2"/>
  <c r="N176" i="2"/>
  <c r="N173" i="2"/>
  <c r="N172" i="2"/>
  <c r="N171" i="2"/>
  <c r="N170" i="2"/>
  <c r="N169" i="2"/>
  <c r="N168" i="2"/>
  <c r="N167" i="2"/>
  <c r="N166" i="2"/>
  <c r="N165" i="2"/>
  <c r="N158" i="2"/>
  <c r="N157" i="2"/>
  <c r="N153" i="2"/>
  <c r="N151" i="2"/>
  <c r="N150" i="2"/>
  <c r="N149" i="2"/>
  <c r="N148" i="2"/>
  <c r="N145" i="2"/>
  <c r="N144" i="2"/>
  <c r="N143" i="2"/>
  <c r="N142" i="2"/>
  <c r="N141" i="2"/>
  <c r="N140" i="2"/>
  <c r="N139" i="2"/>
  <c r="N136" i="2"/>
  <c r="N135" i="2"/>
  <c r="N134" i="2"/>
  <c r="N133" i="2"/>
  <c r="N132" i="2"/>
  <c r="N131" i="2"/>
  <c r="N130" i="2"/>
  <c r="N129" i="2"/>
  <c r="N128" i="2"/>
  <c r="N127" i="2"/>
  <c r="N126" i="2"/>
  <c r="N125" i="2"/>
  <c r="N124" i="2"/>
  <c r="N123" i="2"/>
  <c r="N122" i="2"/>
  <c r="N121" i="2"/>
  <c r="N120" i="2"/>
  <c r="N119" i="2"/>
  <c r="N116" i="2"/>
  <c r="N115" i="2"/>
  <c r="N114" i="2"/>
  <c r="N113" i="2"/>
  <c r="N112" i="2"/>
  <c r="N111" i="2"/>
  <c r="N109" i="2"/>
  <c r="N108" i="2"/>
  <c r="N107" i="2"/>
  <c r="N106" i="2"/>
  <c r="N105" i="2"/>
  <c r="N102" i="2"/>
  <c r="N101" i="2"/>
  <c r="N100" i="2"/>
  <c r="N99" i="2"/>
  <c r="N98" i="2"/>
  <c r="N97" i="2"/>
  <c r="N96" i="2"/>
  <c r="N95" i="2"/>
  <c r="N94" i="2"/>
  <c r="N93" i="2"/>
  <c r="N92" i="2"/>
  <c r="N91" i="2"/>
  <c r="N90" i="2"/>
  <c r="N89" i="2"/>
  <c r="N86" i="2"/>
  <c r="N85" i="2"/>
  <c r="N84" i="2"/>
  <c r="N81" i="2"/>
  <c r="N80" i="2"/>
  <c r="N79" i="2"/>
  <c r="N78" i="2"/>
  <c r="N77" i="2"/>
  <c r="N76" i="2"/>
  <c r="N75" i="2"/>
  <c r="N74" i="2"/>
  <c r="N73" i="2"/>
  <c r="N72" i="2"/>
  <c r="N71" i="2"/>
  <c r="N70" i="2"/>
  <c r="N69" i="2"/>
  <c r="N68" i="2"/>
  <c r="N67" i="2"/>
  <c r="N66" i="2"/>
  <c r="N65" i="2"/>
  <c r="N45" i="2"/>
  <c r="N60" i="2"/>
  <c r="N59" i="2"/>
  <c r="N62" i="2"/>
  <c r="N57" i="2"/>
  <c r="N58" i="2"/>
  <c r="N44" i="2"/>
  <c r="N46" i="2"/>
  <c r="N56" i="2"/>
  <c r="N55" i="2"/>
  <c r="N54" i="2"/>
  <c r="N53" i="2"/>
  <c r="N52" i="2"/>
  <c r="N51" i="2"/>
  <c r="N50" i="2"/>
  <c r="N49" i="2"/>
  <c r="N48" i="2"/>
  <c r="N47" i="2"/>
  <c r="N61" i="2"/>
  <c r="N42" i="2"/>
  <c r="N43" i="2"/>
  <c r="N41" i="2"/>
  <c r="N40" i="2"/>
  <c r="N39" i="2"/>
  <c r="N38" i="2"/>
  <c r="N37" i="2"/>
  <c r="N36" i="2"/>
  <c r="N35" i="2"/>
  <c r="N34" i="2"/>
  <c r="N20" i="2"/>
  <c r="N19" i="2"/>
  <c r="N18" i="2"/>
  <c r="N17" i="2"/>
  <c r="N16" i="2"/>
  <c r="N15" i="2"/>
  <c r="N14" i="2"/>
  <c r="N13" i="2"/>
</calcChain>
</file>

<file path=xl/sharedStrings.xml><?xml version="1.0" encoding="utf-8"?>
<sst xmlns="http://schemas.openxmlformats.org/spreadsheetml/2006/main" count="1872" uniqueCount="623">
  <si>
    <t>Apples</t>
  </si>
  <si>
    <t>Beeswax</t>
  </si>
  <si>
    <t>Farm Products</t>
  </si>
  <si>
    <t>Eggs</t>
  </si>
  <si>
    <t>Honey</t>
  </si>
  <si>
    <t>Milk</t>
  </si>
  <si>
    <t>Vegetables</t>
  </si>
  <si>
    <t>Wool</t>
  </si>
  <si>
    <t>Category</t>
  </si>
  <si>
    <t>Item</t>
  </si>
  <si>
    <t>Forest</t>
  </si>
  <si>
    <t>Ash Lumber</t>
  </si>
  <si>
    <t>Charcoal</t>
  </si>
  <si>
    <t>Kindling</t>
  </si>
  <si>
    <t>Oak Bark</t>
  </si>
  <si>
    <t>Oak Lumber</t>
  </si>
  <si>
    <t>Pine Lumber</t>
  </si>
  <si>
    <t>Spruce Lumber</t>
  </si>
  <si>
    <t>Walnut Lumber</t>
  </si>
  <si>
    <t>Herbs</t>
  </si>
  <si>
    <t>Catnip</t>
  </si>
  <si>
    <t>Rosemary</t>
  </si>
  <si>
    <t>Snakeroot</t>
  </si>
  <si>
    <t>St. John's Wort</t>
  </si>
  <si>
    <t>Hunting</t>
  </si>
  <si>
    <t>Beaver Pelt</t>
  </si>
  <si>
    <t>Deer Pelt</t>
  </si>
  <si>
    <t>Fox Pelt</t>
  </si>
  <si>
    <t>Hare Meat</t>
  </si>
  <si>
    <t>Hare Pelt</t>
  </si>
  <si>
    <t>Minerals</t>
  </si>
  <si>
    <t>Clay</t>
  </si>
  <si>
    <t>Iron Ore</t>
  </si>
  <si>
    <t>Sand</t>
  </si>
  <si>
    <t>Resources</t>
  </si>
  <si>
    <t>Consumables</t>
  </si>
  <si>
    <t>Blacksmith (1)</t>
  </si>
  <si>
    <t>Artisans (level)</t>
  </si>
  <si>
    <t>Woodworker (1)</t>
  </si>
  <si>
    <t>Poultry Meat</t>
  </si>
  <si>
    <t>Lead Ore</t>
  </si>
  <si>
    <t>Doctor (2)</t>
  </si>
  <si>
    <t>Sulfur</t>
  </si>
  <si>
    <t>Blacksmith (2)</t>
  </si>
  <si>
    <t>Tailor (1)</t>
  </si>
  <si>
    <t>Cow Hide</t>
  </si>
  <si>
    <t>Flax</t>
  </si>
  <si>
    <t>Weapon Blades</t>
  </si>
  <si>
    <t>Blacksmith (3)</t>
  </si>
  <si>
    <t>Black Powder</t>
  </si>
  <si>
    <t>Dyes</t>
  </si>
  <si>
    <t>Woodworker (2)</t>
  </si>
  <si>
    <t>Blacksmith (4)</t>
  </si>
  <si>
    <t>Flints</t>
  </si>
  <si>
    <t>Food</t>
  </si>
  <si>
    <t>Flour</t>
  </si>
  <si>
    <t>Rock Salt</t>
  </si>
  <si>
    <t>Venison</t>
  </si>
  <si>
    <t>Deer Marrow</t>
  </si>
  <si>
    <t>Fresh Water</t>
  </si>
  <si>
    <t>Elk Meat</t>
  </si>
  <si>
    <t>Pork</t>
  </si>
  <si>
    <t>Maple Lumber</t>
  </si>
  <si>
    <t>Deer Heart</t>
  </si>
  <si>
    <t>Alcohol</t>
  </si>
  <si>
    <t>Barley</t>
  </si>
  <si>
    <t>Barrels</t>
  </si>
  <si>
    <t>Rye</t>
  </si>
  <si>
    <t>Clothing</t>
  </si>
  <si>
    <t>Belt Buckles</t>
  </si>
  <si>
    <t>Tailor (2)</t>
  </si>
  <si>
    <t>Buttons</t>
  </si>
  <si>
    <t>Linsey-woolsey</t>
  </si>
  <si>
    <t>Raccoon Pelt</t>
  </si>
  <si>
    <t>Sewing Threads</t>
  </si>
  <si>
    <t>Tailor (3)</t>
  </si>
  <si>
    <t>Wolf Pelt</t>
  </si>
  <si>
    <t>Elk Pelt</t>
  </si>
  <si>
    <t>Nails</t>
  </si>
  <si>
    <t>Materials</t>
  </si>
  <si>
    <t>Inventions</t>
  </si>
  <si>
    <t>Metalwork</t>
  </si>
  <si>
    <t>War Supplies</t>
  </si>
  <si>
    <t>Candles</t>
  </si>
  <si>
    <t>Disinfectant</t>
  </si>
  <si>
    <t>Glass Bottles</t>
  </si>
  <si>
    <t>Inks</t>
  </si>
  <si>
    <t>Paper</t>
  </si>
  <si>
    <t>Weapon Handles</t>
  </si>
  <si>
    <t>Copper Ore</t>
  </si>
  <si>
    <t>Hickory Lumber</t>
  </si>
  <si>
    <t>Doctor (1)</t>
  </si>
  <si>
    <t>Limestone</t>
  </si>
  <si>
    <t>Wheat</t>
  </si>
  <si>
    <t>Woodworker (3)</t>
  </si>
  <si>
    <t>Madder</t>
  </si>
  <si>
    <t>Medication</t>
  </si>
  <si>
    <t>Woodwork</t>
  </si>
  <si>
    <t>Special Items</t>
  </si>
  <si>
    <t>Doctor (3)</t>
  </si>
  <si>
    <t>Doctor (4)</t>
  </si>
  <si>
    <t>Castoreum</t>
  </si>
  <si>
    <t>Bear Grease</t>
  </si>
  <si>
    <t>Elk Antlers</t>
  </si>
  <si>
    <t>Elk Heart</t>
  </si>
  <si>
    <t>Gold Ore</t>
  </si>
  <si>
    <t>Silver Ore</t>
  </si>
  <si>
    <t xml:space="preserve">Pine Lumber </t>
  </si>
  <si>
    <t>Rosewood Lumber</t>
  </si>
  <si>
    <t>Special Iron Ingot</t>
  </si>
  <si>
    <r>
      <t>Cost (</t>
    </r>
    <r>
      <rPr>
        <b/>
        <sz val="11"/>
        <color theme="1"/>
        <rFont val="Calibri"/>
        <family val="2"/>
      </rPr>
      <t>£)</t>
    </r>
  </si>
  <si>
    <t>Miscellaneous</t>
  </si>
  <si>
    <t>Bear Claws</t>
  </si>
  <si>
    <t>Bear Pelt</t>
  </si>
  <si>
    <t>Beaver Teeth</t>
  </si>
  <si>
    <t>Profit (£)</t>
  </si>
  <si>
    <t>Sequence 5</t>
  </si>
  <si>
    <t>Lumberers (1)</t>
  </si>
  <si>
    <t>Summer Only</t>
  </si>
  <si>
    <t>Farmers (1)</t>
  </si>
  <si>
    <t>In Frontier</t>
  </si>
  <si>
    <t>Lumberers (2)</t>
  </si>
  <si>
    <t>Sequence 6</t>
  </si>
  <si>
    <t>Achilles</t>
  </si>
  <si>
    <t>Notes</t>
  </si>
  <si>
    <t>Who</t>
  </si>
  <si>
    <t>begin Encyclopedia for the Common Man quest</t>
  </si>
  <si>
    <t>Lumberers (3)</t>
  </si>
  <si>
    <t>Farmers (2)</t>
  </si>
  <si>
    <t>Huntress (1)</t>
  </si>
  <si>
    <t xml:space="preserve">Miner (1) </t>
  </si>
  <si>
    <t>In Boston</t>
  </si>
  <si>
    <t>Huntress (2)</t>
  </si>
  <si>
    <t>Sequence 7</t>
  </si>
  <si>
    <t>Inkeepers (1)</t>
  </si>
  <si>
    <t>Miner (2)</t>
  </si>
  <si>
    <t>After Achilles' side quest</t>
  </si>
  <si>
    <t>Lumberers (4)</t>
  </si>
  <si>
    <t>Farmers (3)</t>
  </si>
  <si>
    <t>Miner (3)</t>
  </si>
  <si>
    <t>Farmers (4)</t>
  </si>
  <si>
    <t>Sequence 8</t>
  </si>
  <si>
    <t>Miner (4)</t>
  </si>
  <si>
    <t>Frontier / Summer Only</t>
  </si>
  <si>
    <t>Sequence 9</t>
  </si>
  <si>
    <t>Priest (1)</t>
  </si>
  <si>
    <t>Huntress (3)</t>
  </si>
  <si>
    <t>Priest (2)</t>
  </si>
  <si>
    <t>Sequence 10</t>
  </si>
  <si>
    <t>Sequence 11</t>
  </si>
  <si>
    <t>Unlocks</t>
  </si>
  <si>
    <t>When</t>
  </si>
  <si>
    <t>Lumberers</t>
  </si>
  <si>
    <t>Godfried and Terry</t>
  </si>
  <si>
    <t>Lance</t>
  </si>
  <si>
    <t>Woodworker</t>
  </si>
  <si>
    <t>Warren and Prudence</t>
  </si>
  <si>
    <t>Farmers</t>
  </si>
  <si>
    <t>Norris</t>
  </si>
  <si>
    <t>Miner</t>
  </si>
  <si>
    <t>Lyle White</t>
  </si>
  <si>
    <t>Doctor</t>
  </si>
  <si>
    <t>Myriam</t>
  </si>
  <si>
    <t>Huntress</t>
  </si>
  <si>
    <t>Oliver and Corrine</t>
  </si>
  <si>
    <t>Level 1</t>
  </si>
  <si>
    <t>Level 2</t>
  </si>
  <si>
    <t>Level 3</t>
  </si>
  <si>
    <t>Level 4</t>
  </si>
  <si>
    <t>Name</t>
  </si>
  <si>
    <t>Occupation</t>
  </si>
  <si>
    <t>--</t>
  </si>
  <si>
    <t>Blacksmith</t>
  </si>
  <si>
    <t>Priest</t>
  </si>
  <si>
    <t>Sequence Availability</t>
  </si>
  <si>
    <t>n/a</t>
  </si>
  <si>
    <t>Talk to Achilles in Sequence 6 to start this quest.</t>
  </si>
  <si>
    <t>Chopping wood</t>
  </si>
  <si>
    <t>Using the saw</t>
  </si>
  <si>
    <t>Hauling wood to the wagon</t>
  </si>
  <si>
    <t>Checking the fence</t>
  </si>
  <si>
    <t>Sanding a chair</t>
  </si>
  <si>
    <t>Sanding wood</t>
  </si>
  <si>
    <t>Writing in a logbook while taking stock</t>
  </si>
  <si>
    <t>Cutting meat</t>
  </si>
  <si>
    <t>Whipping the bull</t>
  </si>
  <si>
    <t>Turning meat on a spit</t>
  </si>
  <si>
    <t>Pitching hay</t>
  </si>
  <si>
    <t>Watching animals grinding wheat</t>
  </si>
  <si>
    <t>Mining with the pickaxe</t>
  </si>
  <si>
    <t>Panning for gold</t>
  </si>
  <si>
    <t>Lighting a mine lantern</t>
  </si>
  <si>
    <t>Pouring grain</t>
  </si>
  <si>
    <t>Plowing the field</t>
  </si>
  <si>
    <t>Milking a cow</t>
  </si>
  <si>
    <t>Cutting wheat</t>
  </si>
  <si>
    <t>Maintaining her musket</t>
  </si>
  <si>
    <t>Firing the musket at game</t>
  </si>
  <si>
    <t>Cooking food on a spit</t>
  </si>
  <si>
    <t>Hammering metal</t>
  </si>
  <si>
    <t>Sharpening an axe</t>
  </si>
  <si>
    <t>Building / repairing a wagon’s wheel</t>
  </si>
  <si>
    <t>Nailing on horseshoes</t>
  </si>
  <si>
    <t>Checking out the chair</t>
  </si>
  <si>
    <t>Taking measurements for a shirt</t>
  </si>
  <si>
    <t>Sewing while sitting</t>
  </si>
  <si>
    <t>Washing clothes</t>
  </si>
  <si>
    <t>Reading on a tree stump</t>
  </si>
  <si>
    <t>Lumberer Entry:</t>
  </si>
  <si>
    <t>Woodworker Entry:</t>
  </si>
  <si>
    <t>Innkeeper Entry:</t>
  </si>
  <si>
    <t>Miner Entry:</t>
  </si>
  <si>
    <t>Farmer Entry:</t>
  </si>
  <si>
    <t>Huntress Entry:</t>
  </si>
  <si>
    <t>Blacksmith Entry:</t>
  </si>
  <si>
    <t>Tailor Entry:</t>
  </si>
  <si>
    <t>Doctor Entry:</t>
  </si>
  <si>
    <t>(see Encyclopedia tab)</t>
  </si>
  <si>
    <t>To SCAN the people doing these acts, first activate eagle sense. If they are gold, they are scannable.</t>
  </si>
  <si>
    <t>Next, exit eagle sense and target them with LT/L2. They will be scanned.</t>
  </si>
  <si>
    <t>Gold Ore, Silver Ore</t>
  </si>
  <si>
    <t>Big Dave</t>
  </si>
  <si>
    <t>Blacksmith Crafting (see recipes)</t>
  </si>
  <si>
    <t>Tailor Crafting (see recipes)</t>
  </si>
  <si>
    <t>Ellen</t>
  </si>
  <si>
    <t>Tailor</t>
  </si>
  <si>
    <t>level 3 huntress (seq 9)</t>
  </si>
  <si>
    <t>??? Moral guidance ???</t>
  </si>
  <si>
    <t>found in New York</t>
  </si>
  <si>
    <t>requires travel to New York (found in Homestead)</t>
  </si>
  <si>
    <t>requires travel to Boston (found in Homestead)</t>
  </si>
  <si>
    <t>crafting upgrade</t>
  </si>
  <si>
    <t>???</t>
  </si>
  <si>
    <t>travel to Boston</t>
  </si>
  <si>
    <t xml:space="preserve"> travel to NY (found in Homestead)</t>
  </si>
  <si>
    <t>I did in winter, just has to be after Priest 2</t>
  </si>
  <si>
    <t>Boston</t>
  </si>
  <si>
    <t>New York</t>
  </si>
  <si>
    <t>Frontier</t>
  </si>
  <si>
    <t>Naval</t>
  </si>
  <si>
    <t>The Bahamas</t>
  </si>
  <si>
    <t>Saint-Augustine</t>
  </si>
  <si>
    <t>Virgin Islands</t>
  </si>
  <si>
    <t>Louisbourg</t>
  </si>
  <si>
    <t>Merchant Name</t>
  </si>
  <si>
    <t>Convoy Type</t>
  </si>
  <si>
    <t>Land</t>
  </si>
  <si>
    <t>New York – Rhinelander’s Sugars</t>
  </si>
  <si>
    <t>New York – Van Brugh’s Spices</t>
  </si>
  <si>
    <t>Frontier – Murdoch’s Barter</t>
  </si>
  <si>
    <t>First Destination</t>
  </si>
  <si>
    <t>Additional Destination</t>
  </si>
  <si>
    <t>Boston (12 min)</t>
  </si>
  <si>
    <t>New York (22 min)</t>
  </si>
  <si>
    <t>The Bahamas (35 min)</t>
  </si>
  <si>
    <t>Saint-Augustine (32 min)</t>
  </si>
  <si>
    <t>Virgin Islands (42 min)</t>
  </si>
  <si>
    <t>Frontier (17)</t>
  </si>
  <si>
    <t>Travel Time (minutes)</t>
  </si>
  <si>
    <t>Travel Time Added</t>
  </si>
  <si>
    <t>sources:</t>
  </si>
  <si>
    <t>Lexington (The Milliner's Wares)</t>
  </si>
  <si>
    <t>Concord (Murdoch’s Barter)</t>
  </si>
  <si>
    <t>Merchant Multipliers</t>
  </si>
  <si>
    <t>Merchant Multiplier Sequence</t>
  </si>
  <si>
    <t> -</t>
  </si>
  <si>
    <t>-</t>
  </si>
  <si>
    <t>Boston – Hancock’s Store No. 5</t>
  </si>
  <si>
    <t>Frontier – The Milliner's Wares</t>
  </si>
  <si>
    <t>http://gamersyndrome.com/2012/guides-2/assassins-creed-3-making-money-with-merchant-multipliers/</t>
  </si>
  <si>
    <t>What a merchant pays for items changes by sequence.</t>
  </si>
  <si>
    <t>Throughout the game, merchants will change the price that they are willing to pay for a particular item from convoy deliveries.</t>
  </si>
  <si>
    <t>The below numbers are the #-fold increase in price you should expect from each merchant in each sequence of the game.</t>
  </si>
  <si>
    <t>Example:</t>
  </si>
  <si>
    <t>Boston – Elizabeth Murray’s Fineries</t>
  </si>
  <si>
    <t>If you send a convoy to Elizabeth Murray's Fineries in sequence 7, you will get 3.2 times this amount for a beaver pelt - £512.</t>
  </si>
  <si>
    <t>If you send a convoy to Elizabeth Murray's Fineries in sequence 11, however, you will only get 3.0 times this amount - £480.</t>
  </si>
  <si>
    <t>If you send miss Elizabeth a beaver pelt in sequence 12, you'll get 3.6 times the amount - £576.</t>
  </si>
  <si>
    <t>From their writeup: "Some merchants will always try and apply lower multipliers to certain categories of goods, you should avoid selling those types of goods to them (the devalued items categories)."</t>
  </si>
  <si>
    <t>See the link at the bottom for more of their analysis.</t>
  </si>
  <si>
    <t>Fox Tail</t>
  </si>
  <si>
    <t>&lt;&lt; expand/collapse</t>
  </si>
  <si>
    <r>
      <rPr>
        <sz val="11"/>
        <color rgb="FF00B050"/>
        <rFont val="Calibri"/>
        <family val="2"/>
        <scheme val="minor"/>
      </rPr>
      <t>Special Iron Ingot</t>
    </r>
    <r>
      <rPr>
        <sz val="11"/>
        <color theme="1"/>
        <rFont val="Calibri"/>
        <family val="2"/>
        <scheme val="minor"/>
      </rPr>
      <t xml:space="preserve"> is acquired through the Special Miner mission. Can also be found in chest behind manor upon completion of game (chest not available sooner).</t>
    </r>
  </si>
  <si>
    <t>Boston – Child’s Still House &amp; Dry Goods</t>
  </si>
  <si>
    <t>level 4 miner (Seq 8)</t>
  </si>
  <si>
    <t>Doctor Crafting (see recipes)</t>
  </si>
  <si>
    <t>Charcoal, Oak Bark, Oak Lumber</t>
  </si>
  <si>
    <t>Ash Lumber, Kindling, Walnut Lumber</t>
  </si>
  <si>
    <t>Pine Lumber, Spruce Lumber</t>
  </si>
  <si>
    <t>Hickory Lumber, Maple Lumber, Rosewood Lumber</t>
  </si>
  <si>
    <t>Beeswax, Eggs, Honey, Milk</t>
  </si>
  <si>
    <t>Apples, Fresh Water, Vegetables, Wool</t>
  </si>
  <si>
    <t>Cow Hide, Pork, Poultry Meat</t>
  </si>
  <si>
    <t>Barley, Flax, Rye, Wheat</t>
  </si>
  <si>
    <t>Clay, Iron Ore, Sand</t>
  </si>
  <si>
    <t>Copper Ore, Limestone, Rock Salt</t>
  </si>
  <si>
    <t>Lead Ore, Sulfur</t>
  </si>
  <si>
    <t>Woodworker Crafting (see recipes)</t>
  </si>
  <si>
    <t>Innkeeper Crafting (see recipes)</t>
  </si>
  <si>
    <t>provide forest products</t>
  </si>
  <si>
    <t>crafts weapons and consumables</t>
  </si>
  <si>
    <t>provide farm products</t>
  </si>
  <si>
    <t>craft food and alcohol</t>
  </si>
  <si>
    <t>Father Timothy</t>
  </si>
  <si>
    <t>not a damn thing</t>
  </si>
  <si>
    <t>crafts medications and poisons</t>
  </si>
  <si>
    <t>provides herbs and animal products</t>
  </si>
  <si>
    <t>provides minerals</t>
  </si>
  <si>
    <t>crafts weapons, metalwork, war supplies, consumables and inventions</t>
  </si>
  <si>
    <t>crafts capacity upgrades and clothing</t>
  </si>
  <si>
    <t>Use</t>
  </si>
  <si>
    <t>level 1 farmer (seq 5)</t>
  </si>
  <si>
    <t>level 2 farmer (seq 6)</t>
  </si>
  <si>
    <t>level 4 farmer (seq 7)</t>
  </si>
  <si>
    <t>level 3 farmer (seq 7)</t>
  </si>
  <si>
    <t>level 2 lumberer (seq 5)</t>
  </si>
  <si>
    <t>level 1 lumberer (seq 5)</t>
  </si>
  <si>
    <t>level 3 lumberer (seq 6)</t>
  </si>
  <si>
    <t>level 4 lumberer (seq 7)</t>
  </si>
  <si>
    <t>level 1 huntress (seq 6)</t>
  </si>
  <si>
    <t>level 2 huntress (seq 6)</t>
  </si>
  <si>
    <t>level 1 miner (seq 6)</t>
  </si>
  <si>
    <t>level 2 miner (seq 7)</t>
  </si>
  <si>
    <t>level 3 miner (seq 7)</t>
  </si>
  <si>
    <t>Arrows (seq 8)</t>
  </si>
  <si>
    <t>Van Brugh’s Spices</t>
  </si>
  <si>
    <t>Rhinelander’s Sugars</t>
  </si>
  <si>
    <t>Child’s Still House &amp; Dry Goods</t>
  </si>
  <si>
    <t>Elizabeth Murray’s Fineries</t>
  </si>
  <si>
    <t>Hancock’s Store No. 5</t>
  </si>
  <si>
    <t>Monmouth (The Walking Haberdashery)</t>
  </si>
  <si>
    <t>Frontier – The Walking Haberdashery</t>
  </si>
  <si>
    <t>Bait (seq 7)</t>
  </si>
  <si>
    <t>Cartridge (seq 8)</t>
  </si>
  <si>
    <t>Rope Dart (seq 9)</t>
  </si>
  <si>
    <t>Poisoned Dart (seq 9/10)</t>
  </si>
  <si>
    <t>Smoke Bomb (seq 9/10)</t>
  </si>
  <si>
    <t>Snare (seq 9)</t>
  </si>
  <si>
    <t>Trip Mine (seq 10)</t>
  </si>
  <si>
    <t>Black Powder (seq 9/10)</t>
  </si>
  <si>
    <t>Barrels (seq 5)</t>
  </si>
  <si>
    <t>Belt Buckles (seq 9)</t>
  </si>
  <si>
    <t>Item (when craftable)</t>
  </si>
  <si>
    <t>Buttons (seq 9)</t>
  </si>
  <si>
    <t>Candles (seq 9)</t>
  </si>
  <si>
    <t>Disinfectant (seq 9)</t>
  </si>
  <si>
    <t>Dyes (seq 9)</t>
  </si>
  <si>
    <t>Flints (seq 9)</t>
  </si>
  <si>
    <t>Flour (seq 7)</t>
  </si>
  <si>
    <t>Glass Bottles (seq 8)</t>
  </si>
  <si>
    <t>Inks (seq 10)</t>
  </si>
  <si>
    <t>Linsey-woolsey (seq 9)</t>
  </si>
  <si>
    <t>Nails (seq 8)</t>
  </si>
  <si>
    <t>Paper (seq 9)</t>
  </si>
  <si>
    <t>Sewing Threads (seq 9)</t>
  </si>
  <si>
    <t>Weapon Blades (seq 9)</t>
  </si>
  <si>
    <t>Weapon Handles (seq 9)</t>
  </si>
  <si>
    <t>Busybody (seq 9)</t>
  </si>
  <si>
    <t>Electrostatic Generator (seq 11)</t>
  </si>
  <si>
    <t>Franklin Stove (seq 9/10)</t>
  </si>
  <si>
    <t>Glass Armonica (seq 10)</t>
  </si>
  <si>
    <t>Joseph Priestley Soda Apparatus (seq 8)</t>
  </si>
  <si>
    <t>Kite and Key (seq 9)</t>
  </si>
  <si>
    <t>Leyden Jar (seq 9)</t>
  </si>
  <si>
    <t>Orrery (seq 9)</t>
  </si>
  <si>
    <t>Watt Steam Engine (seq 9/10)</t>
  </si>
  <si>
    <t>Broken Sword Knife (seq 9)</t>
  </si>
  <si>
    <t>Cartridge Pouch 1 (seq 9)</t>
  </si>
  <si>
    <t>Cartridge Pouch 2 (seq 9)</t>
  </si>
  <si>
    <t>Cartridge Pouch 3 (seq 9)</t>
  </si>
  <si>
    <t>English Flintlock Pistol (seq 9)</t>
  </si>
  <si>
    <r>
      <rPr>
        <b/>
        <sz val="11"/>
        <color theme="1"/>
        <rFont val="Calibri"/>
        <family val="2"/>
        <scheme val="minor"/>
      </rPr>
      <t>Bold typeface</t>
    </r>
    <r>
      <rPr>
        <sz val="11"/>
        <color theme="1"/>
        <rFont val="Calibri"/>
        <family val="2"/>
        <scheme val="minor"/>
      </rPr>
      <t xml:space="preserve"> indicates sequence limiting resoure or artisan level (based on order on Artisans tab). If material needed and artisan needed are in same sequence, material is limiting due to need to craft.</t>
    </r>
  </si>
  <si>
    <t>French Coat Pistol (seq 9)</t>
  </si>
  <si>
    <t>Iron Blade War Club (seq 9)</t>
  </si>
  <si>
    <t>Italian Flintlock (seq 9)</t>
  </si>
  <si>
    <t>Land Convoy (seq 5)</t>
  </si>
  <si>
    <t>Land Convoy Capacity Upgrade (seq 6)</t>
  </si>
  <si>
    <t>Lincoln's Sword Replica (seq 10)</t>
  </si>
  <si>
    <t>Naval Axe (seq 10)</t>
  </si>
  <si>
    <t>Naval Convoy (seq 9)</t>
  </si>
  <si>
    <t>Naval Convoy Capacity Upgrade (seq 10)</t>
  </si>
  <si>
    <t>Naval Duckfoot (seq 9/10)</t>
  </si>
  <si>
    <t>Quiver 1 (seq 9)</t>
  </si>
  <si>
    <t>Rope Dart Pouch 1 (seq 9)</t>
  </si>
  <si>
    <t>Royal Navy Sea Service Flintlock (seq 10)</t>
  </si>
  <si>
    <t>Royal Pistol (seq 9/10)</t>
  </si>
  <si>
    <t>Snare Pouch 1 (seq 9)</t>
  </si>
  <si>
    <t>Twin Holsters (seq 9)</t>
  </si>
  <si>
    <t>War Tomahawk (seq 9)</t>
  </si>
  <si>
    <t>Washington's Battle Sword Replica (seq 10)</t>
  </si>
  <si>
    <t>Ales (seq 7)</t>
  </si>
  <si>
    <t>Ciders (seq 7)</t>
  </si>
  <si>
    <t>Spirits (seq 7)</t>
  </si>
  <si>
    <t>Belts (seq 9)</t>
  </si>
  <si>
    <t>Boots (seq 9)</t>
  </si>
  <si>
    <t>Clothing (seq 9)</t>
  </si>
  <si>
    <t>Coonskin Hat (seq 9)</t>
  </si>
  <si>
    <t>Fine Clothing (seq 9)</t>
  </si>
  <si>
    <t>Fine Hats (seq 9)</t>
  </si>
  <si>
    <t>Fine Shoes (seq 9)</t>
  </si>
  <si>
    <t>Fox Tail Scarf (seq 9)</t>
  </si>
  <si>
    <t>Hats (seq 9)</t>
  </si>
  <si>
    <t>Moccasins (seq 9)</t>
  </si>
  <si>
    <t>Quilts (seq 9)</t>
  </si>
  <si>
    <t>Shoes (seq 9)</t>
  </si>
  <si>
    <t>Tool Belts (seq 9)</t>
  </si>
  <si>
    <t>Wigs (seq 9)</t>
  </si>
  <si>
    <t>Bread (seq 7)</t>
  </si>
  <si>
    <t>Deer Jerkey (seq 7)</t>
  </si>
  <si>
    <t>Deer Marrow Soup (seq 7)</t>
  </si>
  <si>
    <t>Jugged Hare (seq 7)</t>
  </si>
  <si>
    <t>Meat Pies (seq 7)</t>
  </si>
  <si>
    <t>Salt (seq 7)</t>
  </si>
  <si>
    <t>Salted Elk Meat (seq 7)</t>
  </si>
  <si>
    <t>Shepherd's Pie (seq 7)</t>
  </si>
  <si>
    <t>Smoked Elk Meat (seq 7)</t>
  </si>
  <si>
    <t>Tea (seq 7)</t>
  </si>
  <si>
    <t>Venison Heart (seq 7)</t>
  </si>
  <si>
    <t>All-Purpose Remedy (seq 9/10)</t>
  </si>
  <si>
    <t>Bandages (seq 9)</t>
  </si>
  <si>
    <t>Cold Medicine (seq 9)</t>
  </si>
  <si>
    <t>Cough Syrup (seq 9/10)</t>
  </si>
  <si>
    <t>Daffy's Elixir (seq 9/10)</t>
  </si>
  <si>
    <t>Digestive Tonic (seq 9/10)</t>
  </si>
  <si>
    <t>Eye Drops (seq 11)</t>
  </si>
  <si>
    <t>Poisons (seq 9/10)</t>
  </si>
  <si>
    <t>Pomade (seq 9)</t>
  </si>
  <si>
    <t>Skin Irritation Remedy (seq 11)</t>
  </si>
  <si>
    <t>Snakebite Antidote (seq 9/10)</t>
  </si>
  <si>
    <t>Soap (seq 7)</t>
  </si>
  <si>
    <t>Stiffness Remedy (seq 11)</t>
  </si>
  <si>
    <t>Brass Rings (seq 9/10)</t>
  </si>
  <si>
    <t>Golden Rings (seq 10)</t>
  </si>
  <si>
    <t>Lanterns (seq 9)</t>
  </si>
  <si>
    <t>Mining Tools (seq 8)</t>
  </si>
  <si>
    <t>Plows (seq 8)</t>
  </si>
  <si>
    <t>Silver Rings (seq 9/10)</t>
  </si>
  <si>
    <t>Woodworking Tools (seq 8)</t>
  </si>
  <si>
    <t>Bear Pendant (seq 10)</t>
  </si>
  <si>
    <t>Bear Rugs (seq 9)</t>
  </si>
  <si>
    <t>Beaver Tooth Knife (seq 5)</t>
  </si>
  <si>
    <t>Blankets (seq 9)</t>
  </si>
  <si>
    <t>Bricks (seq 6)</t>
  </si>
  <si>
    <t>Mounted Elk Antlers (seq 9)</t>
  </si>
  <si>
    <t>Playing Cards (seq 9)</t>
  </si>
  <si>
    <t>Ammuntion (seq 9/10)</t>
  </si>
  <si>
    <t>Artillery (seq 10)</t>
  </si>
  <si>
    <t>Firearms (seq 9/10)</t>
  </si>
  <si>
    <t>Horseshoes (seq 8)</t>
  </si>
  <si>
    <t>Officer Swords (seq 10)</t>
  </si>
  <si>
    <t>Saddles (seq 9)</t>
  </si>
  <si>
    <t>Ship Masts (seq 6)</t>
  </si>
  <si>
    <t>Ship Sails (seq 9)</t>
  </si>
  <si>
    <t>Swords (seq 9/10)</t>
  </si>
  <si>
    <t>Buckets (seq 6)</t>
  </si>
  <si>
    <t>Crates (seq 5)</t>
  </si>
  <si>
    <t>Fine Furniture (seq 10)</t>
  </si>
  <si>
    <t>Fishing Rods (seq 9)</t>
  </si>
  <si>
    <t>Furniture (seq 9)</t>
  </si>
  <si>
    <t>Torches (seq 9/10)</t>
  </si>
  <si>
    <t>Deer Tail</t>
  </si>
  <si>
    <t>Rabbit's Foot</t>
  </si>
  <si>
    <t>Wolf Fangs</t>
  </si>
  <si>
    <t>Bobcat Claws</t>
  </si>
  <si>
    <t>Cougar Fangs</t>
  </si>
  <si>
    <t>Bobcat Pelt</t>
  </si>
  <si>
    <t>Cougar Pelt</t>
  </si>
  <si>
    <r>
      <t>Catnip, Snakeroot,</t>
    </r>
    <r>
      <rPr>
        <sz val="11"/>
        <color rgb="FFFF0000"/>
        <rFont val="Calibri"/>
        <family val="2"/>
        <scheme val="minor"/>
      </rPr>
      <t xml:space="preserve"> Beaver Pelt, Deer Pelt, Hare Meat, Hare Pelt</t>
    </r>
  </si>
  <si>
    <r>
      <t xml:space="preserve">Rosemary, St. John's Wort, </t>
    </r>
    <r>
      <rPr>
        <sz val="11"/>
        <color rgb="FFFF0000"/>
        <rFont val="Calibri"/>
        <family val="2"/>
        <scheme val="minor"/>
      </rPr>
      <t>Fox Pelt</t>
    </r>
  </si>
  <si>
    <r>
      <t xml:space="preserve">Madder (herbs), </t>
    </r>
    <r>
      <rPr>
        <sz val="11"/>
        <color rgb="FFFF0000"/>
        <rFont val="Calibri"/>
        <family val="2"/>
        <scheme val="minor"/>
      </rPr>
      <t>Bear Pelt, Wolf Pelt</t>
    </r>
  </si>
  <si>
    <t>Apples (seq 6)</t>
  </si>
  <si>
    <t>Barley (seq 7)</t>
  </si>
  <si>
    <t>Beeswax (seq 5)</t>
  </si>
  <si>
    <t>Cow Hide (seq 7)</t>
  </si>
  <si>
    <t>Eggs (seq 5)</t>
  </si>
  <si>
    <t>Flax (seq 7)</t>
  </si>
  <si>
    <t>Fresh Water (seq 6)</t>
  </si>
  <si>
    <t>Honey (seq 5)</t>
  </si>
  <si>
    <t>Milk (seq 5)</t>
  </si>
  <si>
    <t>Pork (seq 7)</t>
  </si>
  <si>
    <t>Poultry Meat (seq 7)</t>
  </si>
  <si>
    <t>Rye (seq 7)</t>
  </si>
  <si>
    <t>Vegetables (seq 6)</t>
  </si>
  <si>
    <t>Wheat (seq 7)</t>
  </si>
  <si>
    <t>Wool (seq 6)</t>
  </si>
  <si>
    <t>Ash Lumber (seq 5)</t>
  </si>
  <si>
    <t>Charcoal (seq 5)</t>
  </si>
  <si>
    <t>Hickory Lumber (seq 7)</t>
  </si>
  <si>
    <t>Kindling (seq 5)</t>
  </si>
  <si>
    <t>Maple Lumber (seq 7)</t>
  </si>
  <si>
    <t>Oak Bark (seq 5)</t>
  </si>
  <si>
    <t>Oak Lumber (seq 5)</t>
  </si>
  <si>
    <t>Pine Lumber (seq 6)</t>
  </si>
  <si>
    <t>Rosewood Lumber (seq 7)</t>
  </si>
  <si>
    <t>Spruce Lumber (seq 6)</t>
  </si>
  <si>
    <t>Walnut Lumber (seq 5)</t>
  </si>
  <si>
    <t>Catnip (seq 6)</t>
  </si>
  <si>
    <t>Madder (seq 9)</t>
  </si>
  <si>
    <t>Rosemary (seq 6)</t>
  </si>
  <si>
    <t>Snakeroot (seq 6)</t>
  </si>
  <si>
    <t>St. John's Wort (seq 6)</t>
  </si>
  <si>
    <t>Bear Pelt (seq 9)</t>
  </si>
  <si>
    <t>Beaver Pelt (seq 6)</t>
  </si>
  <si>
    <t>Deer Pelt (seq 6)</t>
  </si>
  <si>
    <t>Fox Pelt (seq 6)</t>
  </si>
  <si>
    <t>Hare Meat (seq 6)</t>
  </si>
  <si>
    <t>Hare Pelt (seq 6)</t>
  </si>
  <si>
    <t>Wolf Pelt (seq 9)</t>
  </si>
  <si>
    <t>Clay (seq 6)</t>
  </si>
  <si>
    <t>Copper Ore (seq 7)</t>
  </si>
  <si>
    <t>Gold Ore (Seq 8)</t>
  </si>
  <si>
    <t>Iron Ore (seq 6)</t>
  </si>
  <si>
    <t>Lead Ore (seq 7)</t>
  </si>
  <si>
    <t>Limestone (seq 7)</t>
  </si>
  <si>
    <t>Rock Salt (seq 7)</t>
  </si>
  <si>
    <t>Sand (seq 6)</t>
  </si>
  <si>
    <t>Silver Ore (Seq 8)</t>
  </si>
  <si>
    <t>Sulfur (seq 7)</t>
  </si>
  <si>
    <t>Land Convoy to Boston</t>
  </si>
  <si>
    <t>Land Convoy to New York</t>
  </si>
  <si>
    <t>Land Convoy to Frontier</t>
  </si>
  <si>
    <t>Naval Convoy</t>
  </si>
  <si>
    <t>Large Saddle Bags (seq 10)</t>
  </si>
  <si>
    <t>Medium Saddle Bags (seq 10)</t>
  </si>
  <si>
    <t>Poison Dart Pouch Upgrade 1 (seq 9)</t>
  </si>
  <si>
    <t>Small Saddle Bags (seq 10)</t>
  </si>
  <si>
    <t>Smoke Bomb Pouch Upgrade 1 (seq 9)</t>
  </si>
  <si>
    <t>Trip Mine Pouch Upgrade 1 (seq 9)</t>
  </si>
  <si>
    <t>additional weapon</t>
  </si>
  <si>
    <t>increases cartridge capacity to XX</t>
  </si>
  <si>
    <t>increases cartridge capacity to 40</t>
  </si>
  <si>
    <t>additional land convoy (up to 3)</t>
  </si>
  <si>
    <t>allows you to refill consumables by calling horse</t>
  </si>
  <si>
    <t>allows you to refill some consumables by calling horse</t>
  </si>
  <si>
    <t>gives you a naval convoy (up to 2)</t>
  </si>
  <si>
    <t>increases naval convoy capacity to 15 items</t>
  </si>
  <si>
    <t>increases land convoy capacity to 8 items</t>
  </si>
  <si>
    <t>increases poison dart capacity to 5</t>
  </si>
  <si>
    <t>increases arrow capacity to 16</t>
  </si>
  <si>
    <t>increases rope dart capacity to 5</t>
  </si>
  <si>
    <t>increases snare capacity to 20</t>
  </si>
  <si>
    <t>increases smoke bomb capacity to 5</t>
  </si>
  <si>
    <t>allows you to carry two guns</t>
  </si>
  <si>
    <t>increases trip mine capacity to 5</t>
  </si>
  <si>
    <t>Poutine (seq 7)</t>
  </si>
  <si>
    <t>Insect Repellent (seq 9)</t>
  </si>
  <si>
    <t>Hysteria Medicine (seq 11?)</t>
  </si>
  <si>
    <t>Medical Charts (seq 11?)</t>
  </si>
  <si>
    <t>Medical Equipment (seq 11?)</t>
  </si>
  <si>
    <t>Bobcat Pendant (seq 9/10)</t>
  </si>
  <si>
    <t>Cougar Pendant (seq 9/10)</t>
  </si>
  <si>
    <t>Rabbit Foot Charm (seq 9/10)</t>
  </si>
  <si>
    <t>Wolf Pendant (seq 10)</t>
  </si>
  <si>
    <t>Water Drum (seq 10)</t>
  </si>
  <si>
    <t>Toy Dolls (seq 9)</t>
  </si>
  <si>
    <t>Hair Accessory (seq 9)</t>
  </si>
  <si>
    <t>Glass Windows (seq 9)</t>
  </si>
  <si>
    <t>Minimum Artisan Cost (£)</t>
  </si>
  <si>
    <t>see note above</t>
  </si>
  <si>
    <r>
      <rPr>
        <sz val="11"/>
        <color rgb="FF0070C0"/>
        <rFont val="Calibri"/>
        <family val="2"/>
        <scheme val="minor"/>
      </rPr>
      <t>Blue typeface</t>
    </r>
    <r>
      <rPr>
        <sz val="11"/>
        <color theme="1"/>
        <rFont val="Calibri"/>
        <family val="2"/>
        <scheme val="minor"/>
      </rPr>
      <t xml:space="preserve"> indicates a material that must be crafted earlier in crafting chain. Artisan cost to craft material not included -- only resource costs.</t>
    </r>
  </si>
  <si>
    <t>Cost of Resources (£)</t>
  </si>
  <si>
    <t>including material MAC</t>
  </si>
  <si>
    <t>including all MAC</t>
  </si>
  <si>
    <t>Total price to make (£)</t>
  </si>
  <si>
    <t>profit mult</t>
  </si>
  <si>
    <t>Officers' Swords (seq 10)</t>
  </si>
  <si>
    <t>+ all MAC</t>
  </si>
  <si>
    <t>peddlers/in person/cost to buy from artisan</t>
  </si>
  <si>
    <t>Base Price (which game uses)</t>
  </si>
  <si>
    <t>The base price of an item doesn't change. This is the price of the resource to buy from an artisan (no net gain), or the price you get to sell hunting items in person.</t>
  </si>
  <si>
    <t>alcohol (1.5), war supplies (1.5), metalwork (2.0)</t>
  </si>
  <si>
    <t>woodwork (1.5), alcohol (2.0), clothing (2.0)</t>
  </si>
  <si>
    <t>medication (1.5), food (3.0), miscellaneous (3.0)</t>
  </si>
  <si>
    <t>medication (3.0), food (3.5)</t>
  </si>
  <si>
    <t>woodwork (3.5), war supplies (3.0), metalwork (3.0)</t>
  </si>
  <si>
    <t>alcohol (3.5), food (3.0)</t>
  </si>
  <si>
    <t>food (2.5), metalwork (3.0), clothing (2.5)</t>
  </si>
  <si>
    <t>medication (3.0), war supplies (2.5), metalwork (2.5)</t>
  </si>
  <si>
    <t>woodwork (2.5), war supplies (2.5), alcohol (2.5), miscellaneous (3.0)</t>
  </si>
  <si>
    <t>medication (5.0), war supplies (4.5), metalwork (4.5)</t>
  </si>
  <si>
    <t>woodwork (5.0), alcohol (4.5), clothing (4.5), food (5.0)</t>
  </si>
  <si>
    <t>clothing (5.0), war supplies (2.0)</t>
  </si>
  <si>
    <t>food (4.5), alcohol (4.5), miscellaneous (5.0)</t>
  </si>
  <si>
    <t>Hancock's No. 5 (Boston)</t>
  </si>
  <si>
    <r>
      <t xml:space="preserve">See </t>
    </r>
    <r>
      <rPr>
        <u/>
        <sz val="11"/>
        <color theme="1"/>
        <rFont val="Calibri"/>
        <family val="2"/>
        <scheme val="minor"/>
      </rPr>
      <t>Stockpile Tab</t>
    </r>
    <r>
      <rPr>
        <sz val="11"/>
        <color theme="1"/>
        <rFont val="Calibri"/>
        <family val="2"/>
        <scheme val="minor"/>
      </rPr>
      <t xml:space="preserve"> for when you can purchase raw resources.</t>
    </r>
  </si>
  <si>
    <r>
      <t xml:space="preserve">See </t>
    </r>
    <r>
      <rPr>
        <u/>
        <sz val="11"/>
        <color theme="1"/>
        <rFont val="Calibri"/>
        <family val="2"/>
        <scheme val="minor"/>
      </rPr>
      <t>Artisans Tab</t>
    </r>
    <r>
      <rPr>
        <sz val="11"/>
        <color theme="1"/>
        <rFont val="Calibri"/>
        <family val="2"/>
        <scheme val="minor"/>
      </rPr>
      <t xml:space="preserve"> for when you can access correct artisan level.</t>
    </r>
  </si>
  <si>
    <r>
      <t xml:space="preserve">Full list of base prices on </t>
    </r>
    <r>
      <rPr>
        <u/>
        <sz val="11"/>
        <color theme="1"/>
        <rFont val="Calibri"/>
        <family val="2"/>
        <scheme val="minor"/>
      </rPr>
      <t>Where to Sell Tab</t>
    </r>
    <r>
      <rPr>
        <sz val="11"/>
        <color theme="1"/>
        <rFont val="Calibri"/>
        <family val="2"/>
        <scheme val="minor"/>
      </rPr>
      <t>.</t>
    </r>
  </si>
  <si>
    <r>
      <t xml:space="preserve">The base price of beaver pelt is </t>
    </r>
    <r>
      <rPr>
        <i/>
        <sz val="11"/>
        <color theme="1"/>
        <rFont val="Calibri"/>
        <family val="2"/>
      </rPr>
      <t>£</t>
    </r>
    <r>
      <rPr>
        <i/>
        <sz val="11"/>
        <color theme="1"/>
        <rFont val="Calibri"/>
        <family val="2"/>
        <scheme val="minor"/>
      </rPr>
      <t>160. This is what merchants will pay you if you hand deliver them the pelt in person.</t>
    </r>
  </si>
  <si>
    <t>I discovered these values for Sequence 12 (end of game) and thought they were standard. When looking up something else, I came upon the full chart below.</t>
  </si>
  <si>
    <t>Devaluated Items (multiplier for Seq 12/end of game)</t>
  </si>
  <si>
    <t>With a total of 169 things in your stockpile, crafting, and hunting, here's where to sell each thing in Sequence 12.</t>
  </si>
  <si>
    <r>
      <t xml:space="preserve">Artisan costs start at £25/crafted item </t>
    </r>
    <r>
      <rPr>
        <i/>
        <sz val="11"/>
        <color theme="1"/>
        <rFont val="Calibri"/>
        <family val="2"/>
        <scheme val="minor"/>
      </rPr>
      <t>for each artisan</t>
    </r>
    <r>
      <rPr>
        <sz val="11"/>
        <color theme="1"/>
        <rFont val="Calibri"/>
        <family val="2"/>
        <scheme val="minor"/>
      </rPr>
      <t>. They increase by £25 for each item you craft (except the first time - 25, 25, 50, 75, 100, etc). Resets to just £25 after 5 minutes. This chart assumes minimum price.</t>
    </r>
  </si>
  <si>
    <t>Basically, you have to scan your artisans performing a set of actions. (I reproduced this list from elsewhere… I didn't come up with actions).</t>
  </si>
  <si>
    <t>for the Blacksmith (3) and Doctor (2), elsewhere you'll find that it needs to be done in Sequence 10. I did them both in 9… You just need to do Priest 2 first.</t>
  </si>
  <si>
    <t>listed elsewhere as "Boston / Summer Only"</t>
  </si>
  <si>
    <t>Frontier – Murdoch's Barter</t>
  </si>
  <si>
    <t>New York – Van Brugh's Spices</t>
  </si>
  <si>
    <t>New York – Rhinelander's Sugars</t>
  </si>
  <si>
    <t>Boston – Elizabeth Murray's Fineries</t>
  </si>
  <si>
    <t>Frontier (Murdoch's Barter)</t>
  </si>
  <si>
    <t>Frontier (Murdoch's Barter) (19 min)</t>
  </si>
  <si>
    <t>Boston – Hancock's Store No. 5</t>
  </si>
  <si>
    <t>To get new locations to sell, you have to find them and enter them in person first. There are 3 in Boston, 3 in New York and 3 in the Frontier.</t>
  </si>
  <si>
    <r>
      <rPr>
        <sz val="11"/>
        <color theme="9" tint="-0.249977111117893"/>
        <rFont val="Calibri"/>
        <family val="2"/>
        <scheme val="minor"/>
      </rPr>
      <t>Orange typeface</t>
    </r>
    <r>
      <rPr>
        <sz val="11"/>
        <color theme="1"/>
        <rFont val="Calibri"/>
        <family val="2"/>
        <scheme val="minor"/>
      </rPr>
      <t xml:space="preserve"> denotes devaluated item (in sequence 12).</t>
    </r>
  </si>
  <si>
    <r>
      <t xml:space="preserve">Using Sequence 12 </t>
    </r>
    <r>
      <rPr>
        <i/>
        <sz val="11"/>
        <color theme="1"/>
        <rFont val="Calibri"/>
        <family val="2"/>
        <scheme val="minor"/>
      </rPr>
      <t>Merchant Multipliers</t>
    </r>
    <r>
      <rPr>
        <sz val="11"/>
        <color theme="1"/>
        <rFont val="Calibri"/>
        <family val="2"/>
        <scheme val="minor"/>
      </rPr>
      <t xml:space="preserve"> (see tab below).</t>
    </r>
  </si>
  <si>
    <t>doctor 4?</t>
  </si>
  <si>
    <t>??</t>
  </si>
  <si>
    <t>Innkeepers</t>
  </si>
  <si>
    <t>Tending to the herb garden behind his house</t>
  </si>
  <si>
    <t>Playing a game of Bowls</t>
  </si>
  <si>
    <t>not purchasable</t>
  </si>
  <si>
    <t>Here are all the crafting recipes in the game. You can use them before you gain the recipe yourself (crafting "blind," so to speak). Recipes usually come from artisan leveling, looting chests, accomplishing mission objectives and through collectibles.</t>
  </si>
  <si>
    <r>
      <rPr>
        <sz val="11"/>
        <color rgb="FFFF0000"/>
        <rFont val="Calibri"/>
        <family val="2"/>
        <scheme val="minor"/>
      </rPr>
      <t>Red typeface</t>
    </r>
    <r>
      <rPr>
        <sz val="11"/>
        <color theme="1"/>
        <rFont val="Calibri"/>
        <family val="2"/>
        <scheme val="minor"/>
      </rPr>
      <t xml:space="preserve"> indicates items that you can acquire for free through hunting. As such, no sequence is included for these items. Resource cost refers to price you can get from selling items in person without crafting.</t>
    </r>
  </si>
  <si>
    <t>Example Sale Price (£)</t>
  </si>
  <si>
    <t>Innkeepers (1)</t>
  </si>
  <si>
    <t>Stomachache Medicine (seq 9)</t>
  </si>
  <si>
    <t>Rabbit's Foot Charm (seq 9/10)</t>
  </si>
  <si>
    <t>I have not double checked their numbers for earlier sequences.</t>
  </si>
  <si>
    <t>New York – De Lancey’s Imports &amp; Goods</t>
  </si>
  <si>
    <t>De Lancey’s Imports &amp; Goods</t>
  </si>
  <si>
    <t>New York – De Lancey's Imports &amp; Goods</t>
  </si>
  <si>
    <t>Louisbourg (38 min)</t>
  </si>
  <si>
    <r>
      <t>Base price for items you cannot directly sell have been determined by dividing convoy price by determined multipliers for Sequence 12. (</t>
    </r>
    <r>
      <rPr>
        <sz val="11"/>
        <color theme="7" tint="-0.249977111117893"/>
        <rFont val="Calibri"/>
        <family val="2"/>
        <scheme val="minor"/>
      </rPr>
      <t>purple typeface</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</si>
</sst>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b/>
      <sz val="11"/>
      <color theme="1"/>
      <name val="Calibri"/>
      <family val="2"/>
      <scheme val="minor"/>
    </font>
    <font>
      <b/>
      <sz val="11"/>
      <color theme="1"/>
      <name val="Calibri"/>
      <family val="2"/>
    </font>
    <font>
      <sz val="9"/>
      <color rgb="FF333333"/>
      <name val="Arial"/>
      <family val="2"/>
    </font>
    <font>
      <sz val="11"/>
      <color rgb="FFFF0000"/>
      <name val="Calibri"/>
      <family val="2"/>
      <scheme val="minor"/>
    </font>
    <font>
      <sz val="11"/>
      <color rgb="FF00B050"/>
      <name val="Calibri"/>
      <family val="2"/>
      <scheme val="minor"/>
    </font>
    <font>
      <sz val="11"/>
      <color rgb="FF0070C0"/>
      <name val="Calibri"/>
      <family val="2"/>
      <scheme val="minor"/>
    </font>
    <font>
      <i/>
      <sz val="11"/>
      <color theme="1"/>
      <name val="Calibri"/>
      <family val="2"/>
      <scheme val="minor"/>
    </font>
    <font>
      <i/>
      <sz val="11"/>
      <color theme="1"/>
      <name val="Calibri"/>
      <family val="2"/>
    </font>
    <font>
      <b/>
      <sz val="11"/>
      <color rgb="FF0070C0"/>
      <name val="Calibri"/>
      <family val="2"/>
      <scheme val="minor"/>
    </font>
    <font>
      <sz val="11"/>
      <name val="Calibri"/>
      <family val="2"/>
      <scheme val="minor"/>
    </font>
    <font>
      <b/>
      <sz val="11"/>
      <color theme="3"/>
      <name val="Calibri"/>
      <family val="2"/>
      <scheme val="minor"/>
    </font>
    <font>
      <sz val="11"/>
      <color theme="9" tint="-0.249977111117893"/>
      <name val="Calibri"/>
      <family val="2"/>
      <scheme val="minor"/>
    </font>
    <font>
      <u/>
      <sz val="11"/>
      <color theme="1"/>
      <name val="Calibri"/>
      <family val="2"/>
      <scheme val="minor"/>
    </font>
    <font>
      <sz val="11"/>
      <color theme="7" tint="-0.249977111117893"/>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92D050"/>
        <bgColor indexed="64"/>
      </patternFill>
    </fill>
  </fills>
  <borders count="2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178">
    <xf numFmtId="0" fontId="0" fillId="0" borderId="0" xfId="0"/>
    <xf numFmtId="0" fontId="1" fillId="0" borderId="0" xfId="0" applyFont="1"/>
    <xf numFmtId="0" fontId="0" fillId="0" borderId="1" xfId="0" applyBorder="1"/>
    <xf numFmtId="0" fontId="0" fillId="0" borderId="2" xfId="0" applyBorder="1"/>
    <xf numFmtId="0" fontId="1" fillId="0" borderId="2" xfId="0" applyFont="1" applyBorder="1"/>
    <xf numFmtId="0" fontId="0" fillId="0" borderId="0" xfId="0" applyFill="1" applyBorder="1"/>
    <xf numFmtId="0" fontId="0" fillId="0" borderId="0" xfId="0" applyBorder="1"/>
    <xf numFmtId="0" fontId="1" fillId="0" borderId="3" xfId="0" applyFont="1" applyBorder="1"/>
    <xf numFmtId="0" fontId="0" fillId="0" borderId="0" xfId="0" quotePrefix="1" applyAlignment="1">
      <alignment horizontal="center"/>
    </xf>
    <xf numFmtId="0" fontId="1" fillId="0" borderId="3" xfId="0" applyFont="1" applyFill="1" applyBorder="1"/>
    <xf numFmtId="0" fontId="0" fillId="2" borderId="0" xfId="0" applyFill="1"/>
    <xf numFmtId="0" fontId="0" fillId="3" borderId="0" xfId="0" applyFill="1"/>
    <xf numFmtId="0" fontId="0" fillId="4" borderId="0" xfId="0" applyFill="1"/>
    <xf numFmtId="0" fontId="0" fillId="4" borderId="0" xfId="0" applyFill="1" applyAlignment="1">
      <alignment horizontal="center"/>
    </xf>
    <xf numFmtId="0" fontId="0" fillId="5" borderId="0" xfId="0" applyFill="1" applyAlignment="1">
      <alignment horizontal="center"/>
    </xf>
    <xf numFmtId="0" fontId="0" fillId="0" borderId="0" xfId="0" applyFill="1"/>
    <xf numFmtId="0" fontId="0" fillId="6" borderId="0" xfId="0" applyFill="1" applyAlignment="1">
      <alignment horizontal="center"/>
    </xf>
    <xf numFmtId="0" fontId="0" fillId="2" borderId="0" xfId="0" applyFill="1" applyAlignment="1">
      <alignment horizontal="center"/>
    </xf>
    <xf numFmtId="0" fontId="0" fillId="7" borderId="0" xfId="0" applyFill="1" applyAlignment="1">
      <alignment horizontal="center"/>
    </xf>
    <xf numFmtId="0" fontId="0" fillId="3" borderId="0" xfId="0" applyFill="1" applyAlignment="1">
      <alignment horizontal="center"/>
    </xf>
    <xf numFmtId="0" fontId="0" fillId="8" borderId="0" xfId="0" applyFill="1"/>
    <xf numFmtId="0" fontId="0" fillId="8" borderId="0" xfId="0" applyFill="1" applyAlignment="1">
      <alignment horizontal="center"/>
    </xf>
    <xf numFmtId="0" fontId="0" fillId="5" borderId="0" xfId="0" applyFill="1"/>
    <xf numFmtId="0" fontId="0" fillId="7" borderId="0" xfId="0" applyFill="1"/>
    <xf numFmtId="0" fontId="0" fillId="6" borderId="0" xfId="0" applyFill="1"/>
    <xf numFmtId="0" fontId="0" fillId="0" borderId="0" xfId="0" applyAlignment="1">
      <alignment horizontal="center"/>
    </xf>
    <xf numFmtId="0" fontId="0" fillId="0" borderId="0" xfId="0" applyBorder="1" applyAlignment="1">
      <alignment horizontal="center"/>
    </xf>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1" fillId="0" borderId="0" xfId="0" applyFont="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1" fillId="0" borderId="0" xfId="0" applyFont="1" applyBorder="1"/>
    <xf numFmtId="0" fontId="0" fillId="0" borderId="11" xfId="0" applyBorder="1"/>
    <xf numFmtId="0" fontId="1" fillId="0" borderId="8" xfId="0" applyFont="1" applyBorder="1" applyAlignment="1">
      <alignment horizontal="center"/>
    </xf>
    <xf numFmtId="0" fontId="1" fillId="0" borderId="3" xfId="0" applyFont="1" applyBorder="1" applyAlignment="1">
      <alignment horizontal="center"/>
    </xf>
    <xf numFmtId="0" fontId="1" fillId="0" borderId="10" xfId="0" applyFont="1" applyBorder="1" applyAlignment="1">
      <alignment horizontal="center"/>
    </xf>
    <xf numFmtId="0" fontId="0" fillId="0" borderId="0" xfId="0" applyFont="1" applyBorder="1"/>
    <xf numFmtId="0" fontId="0" fillId="0" borderId="0" xfId="0" applyFont="1" applyFill="1" applyBorder="1"/>
    <xf numFmtId="0" fontId="4" fillId="0" borderId="0" xfId="0" applyFont="1"/>
    <xf numFmtId="0" fontId="4" fillId="0" borderId="1" xfId="0" applyFont="1" applyFill="1" applyBorder="1"/>
    <xf numFmtId="0" fontId="7" fillId="0" borderId="0" xfId="0" applyFont="1" applyFill="1" applyBorder="1"/>
    <xf numFmtId="0" fontId="7" fillId="0" borderId="0" xfId="0" applyFont="1" applyBorder="1" applyAlignment="1">
      <alignment horizontal="center"/>
    </xf>
    <xf numFmtId="0" fontId="7" fillId="0" borderId="0" xfId="0" applyFont="1" applyBorder="1"/>
    <xf numFmtId="0" fontId="1" fillId="0" borderId="8" xfId="0" applyFont="1" applyBorder="1"/>
    <xf numFmtId="0" fontId="0" fillId="2" borderId="1" xfId="0" applyFill="1" applyBorder="1" applyAlignment="1">
      <alignment horizontal="center"/>
    </xf>
    <xf numFmtId="0" fontId="0" fillId="3" borderId="1" xfId="0" applyFill="1" applyBorder="1" applyAlignment="1">
      <alignment horizontal="center"/>
    </xf>
    <xf numFmtId="0" fontId="0" fillId="8"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1" fillId="0" borderId="1" xfId="0" applyFont="1" applyBorder="1"/>
    <xf numFmtId="0" fontId="0" fillId="0" borderId="1" xfId="0" applyFont="1" applyBorder="1"/>
    <xf numFmtId="0" fontId="0" fillId="0" borderId="2" xfId="0" applyFont="1" applyBorder="1"/>
    <xf numFmtId="0" fontId="1" fillId="0" borderId="0" xfId="0" applyFont="1" applyFill="1" applyBorder="1"/>
    <xf numFmtId="0" fontId="9" fillId="0" borderId="1" xfId="0" applyFont="1" applyFill="1" applyBorder="1"/>
    <xf numFmtId="0" fontId="1" fillId="0" borderId="1" xfId="0" applyFont="1" applyFill="1" applyBorder="1"/>
    <xf numFmtId="0" fontId="0" fillId="0" borderId="0" xfId="0" applyFont="1"/>
    <xf numFmtId="0" fontId="4" fillId="5" borderId="0" xfId="0" applyFont="1" applyFill="1"/>
    <xf numFmtId="0" fontId="4" fillId="3" borderId="0" xfId="0" applyFont="1" applyFill="1"/>
    <xf numFmtId="0" fontId="4" fillId="0" borderId="0" xfId="0" applyFont="1" applyFill="1"/>
    <xf numFmtId="0" fontId="0" fillId="0" borderId="2" xfId="0" applyFill="1" applyBorder="1"/>
    <xf numFmtId="0" fontId="0" fillId="0" borderId="1" xfId="0" applyFont="1" applyFill="1" applyBorder="1"/>
    <xf numFmtId="0" fontId="0" fillId="0" borderId="2" xfId="0" applyFont="1" applyFill="1" applyBorder="1"/>
    <xf numFmtId="0" fontId="4" fillId="0" borderId="0" xfId="0" applyFont="1" applyFill="1" applyBorder="1"/>
    <xf numFmtId="0" fontId="10" fillId="0" borderId="0" xfId="0" applyFont="1" applyFill="1" applyBorder="1"/>
    <xf numFmtId="0" fontId="1" fillId="0" borderId="2" xfId="0" applyFont="1" applyFill="1" applyBorder="1"/>
    <xf numFmtId="0" fontId="0" fillId="0" borderId="16" xfId="0" applyBorder="1"/>
    <xf numFmtId="0" fontId="0" fillId="4" borderId="0" xfId="0" applyFill="1" applyBorder="1"/>
    <xf numFmtId="0" fontId="0" fillId="8" borderId="0" xfId="0" applyFill="1" applyBorder="1"/>
    <xf numFmtId="0" fontId="0" fillId="5" borderId="0" xfId="0" applyFill="1" applyBorder="1"/>
    <xf numFmtId="0" fontId="0" fillId="7" borderId="0" xfId="0" applyFill="1" applyBorder="1"/>
    <xf numFmtId="0" fontId="0" fillId="6" borderId="0" xfId="0" applyFill="1" applyBorder="1"/>
    <xf numFmtId="0" fontId="0" fillId="3" borderId="0" xfId="0" applyFill="1" applyBorder="1"/>
    <xf numFmtId="0" fontId="0" fillId="2" borderId="0" xfId="0" applyFill="1" applyBorder="1"/>
    <xf numFmtId="0" fontId="0" fillId="6" borderId="0" xfId="0" applyFont="1" applyFill="1" applyBorder="1"/>
    <xf numFmtId="0" fontId="0" fillId="0" borderId="17" xfId="0" applyBorder="1"/>
    <xf numFmtId="0" fontId="0" fillId="0" borderId="18" xfId="0" applyBorder="1"/>
    <xf numFmtId="0" fontId="10" fillId="0" borderId="1" xfId="0" applyFont="1" applyFill="1" applyBorder="1"/>
    <xf numFmtId="0" fontId="4" fillId="5" borderId="0" xfId="0" applyFont="1" applyFill="1" applyBorder="1"/>
    <xf numFmtId="0" fontId="4" fillId="3" borderId="0" xfId="0" applyFont="1" applyFill="1" applyBorder="1"/>
    <xf numFmtId="0" fontId="1" fillId="0" borderId="19" xfId="0" applyFont="1" applyBorder="1"/>
    <xf numFmtId="0" fontId="0" fillId="0" borderId="20" xfId="0" applyBorder="1"/>
    <xf numFmtId="0" fontId="0" fillId="0" borderId="20" xfId="0" applyFill="1" applyBorder="1"/>
    <xf numFmtId="0" fontId="0" fillId="0" borderId="21" xfId="0" applyBorder="1"/>
    <xf numFmtId="0" fontId="1" fillId="0" borderId="15" xfId="0" applyFont="1" applyBorder="1"/>
    <xf numFmtId="0" fontId="0" fillId="4" borderId="2" xfId="0" applyFill="1" applyBorder="1"/>
    <xf numFmtId="0" fontId="0" fillId="8" borderId="2" xfId="0" applyFill="1" applyBorder="1"/>
    <xf numFmtId="0" fontId="0" fillId="5" borderId="2" xfId="0" applyFill="1" applyBorder="1"/>
    <xf numFmtId="0" fontId="0" fillId="7" borderId="2" xfId="0" applyFill="1" applyBorder="1"/>
    <xf numFmtId="0" fontId="0" fillId="6" borderId="2" xfId="0" applyFill="1" applyBorder="1"/>
    <xf numFmtId="0" fontId="0" fillId="3" borderId="2" xfId="0" applyFill="1" applyBorder="1"/>
    <xf numFmtId="0" fontId="0" fillId="2" borderId="2" xfId="0" applyFill="1" applyBorder="1"/>
    <xf numFmtId="0" fontId="0" fillId="6" borderId="2" xfId="0" applyFont="1" applyFill="1" applyBorder="1"/>
    <xf numFmtId="0" fontId="0" fillId="5" borderId="18" xfId="0" applyFill="1" applyBorder="1"/>
    <xf numFmtId="0" fontId="1" fillId="0" borderId="15" xfId="0" applyFont="1" applyFill="1" applyBorder="1"/>
    <xf numFmtId="0" fontId="0" fillId="0" borderId="18" xfId="0" applyFill="1" applyBorder="1"/>
    <xf numFmtId="0" fontId="1" fillId="0" borderId="22" xfId="0" applyFont="1" applyBorder="1"/>
    <xf numFmtId="0" fontId="0" fillId="0" borderId="4" xfId="0" applyFill="1" applyBorder="1"/>
    <xf numFmtId="0" fontId="0" fillId="0" borderId="23" xfId="0" applyBorder="1"/>
    <xf numFmtId="0" fontId="0" fillId="0" borderId="23" xfId="0" applyFill="1" applyBorder="1"/>
    <xf numFmtId="0" fontId="11" fillId="0" borderId="0" xfId="0" applyFont="1" applyFill="1"/>
    <xf numFmtId="0" fontId="11" fillId="0" borderId="0" xfId="0" applyFont="1" applyFill="1" applyBorder="1"/>
    <xf numFmtId="0" fontId="0" fillId="0" borderId="0" xfId="0" applyFill="1" applyBorder="1" applyAlignment="1">
      <alignment horizontal="center"/>
    </xf>
    <xf numFmtId="1" fontId="0" fillId="0" borderId="0" xfId="0" applyNumberFormat="1" applyFill="1"/>
    <xf numFmtId="0" fontId="12" fillId="0" borderId="0" xfId="0" applyFont="1" applyBorder="1"/>
    <xf numFmtId="0" fontId="12" fillId="0" borderId="0" xfId="0" applyFont="1" applyFill="1" applyBorder="1"/>
    <xf numFmtId="0" fontId="1" fillId="0" borderId="13" xfId="0" applyFont="1" applyFill="1" applyBorder="1"/>
    <xf numFmtId="0" fontId="0" fillId="0" borderId="1" xfId="0" applyFill="1" applyBorder="1"/>
    <xf numFmtId="0" fontId="0" fillId="0" borderId="17" xfId="0" applyFill="1" applyBorder="1"/>
    <xf numFmtId="0" fontId="1" fillId="9" borderId="24" xfId="0" applyFont="1" applyFill="1" applyBorder="1"/>
    <xf numFmtId="0" fontId="0" fillId="9" borderId="25" xfId="0" quotePrefix="1" applyFill="1" applyBorder="1"/>
    <xf numFmtId="0" fontId="0" fillId="9" borderId="25" xfId="0" applyFill="1" applyBorder="1"/>
    <xf numFmtId="0" fontId="0" fillId="9" borderId="26" xfId="0" applyFill="1" applyBorder="1"/>
    <xf numFmtId="0" fontId="0" fillId="5" borderId="0" xfId="0" applyFill="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center"/>
    </xf>
    <xf numFmtId="0" fontId="1" fillId="0" borderId="12"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left"/>
    </xf>
    <xf numFmtId="0" fontId="1" fillId="0" borderId="6" xfId="0" applyFont="1" applyBorder="1" applyAlignment="1">
      <alignment horizontal="left"/>
    </xf>
    <xf numFmtId="0" fontId="0" fillId="0" borderId="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6" fillId="0" borderId="0" xfId="0" applyNumberFormat="1" applyFont="1" applyFill="1" applyBorder="1" applyAlignment="1" applyProtection="1"/>
    <xf numFmtId="0" fontId="6" fillId="0" borderId="1" xfId="0" applyNumberFormat="1" applyFont="1" applyFill="1" applyBorder="1" applyAlignment="1" applyProtection="1"/>
    <xf numFmtId="0" fontId="5" fillId="0" borderId="1" xfId="0" applyFont="1" applyFill="1" applyBorder="1"/>
    <xf numFmtId="0" fontId="5" fillId="0" borderId="0" xfId="0" applyFont="1" applyFill="1" applyBorder="1"/>
    <xf numFmtId="0" fontId="0" fillId="0" borderId="11" xfId="0" applyFill="1" applyBorder="1"/>
    <xf numFmtId="0" fontId="9" fillId="0" borderId="0" xfId="0" applyNumberFormat="1" applyFont="1" applyFill="1" applyBorder="1" applyAlignment="1" applyProtection="1"/>
    <xf numFmtId="0" fontId="9" fillId="0" borderId="1" xfId="0" applyNumberFormat="1" applyFont="1" applyFill="1" applyBorder="1" applyAlignment="1" applyProtection="1"/>
    <xf numFmtId="0" fontId="0" fillId="0" borderId="18" xfId="0" applyFont="1" applyBorder="1"/>
    <xf numFmtId="0" fontId="9" fillId="0" borderId="17" xfId="0" applyFont="1" applyFill="1" applyBorder="1"/>
    <xf numFmtId="164" fontId="0" fillId="0" borderId="1" xfId="0" applyNumberFormat="1" applyBorder="1" applyAlignment="1">
      <alignment horizontal="center"/>
    </xf>
    <xf numFmtId="164" fontId="0" fillId="0" borderId="0" xfId="0" applyNumberFormat="1" applyBorder="1" applyAlignment="1">
      <alignment horizontal="center"/>
    </xf>
    <xf numFmtId="164" fontId="0" fillId="0" borderId="2" xfId="0" applyNumberFormat="1" applyBorder="1" applyAlignment="1">
      <alignment horizontal="center"/>
    </xf>
    <xf numFmtId="164" fontId="0" fillId="0" borderId="8" xfId="0" applyNumberFormat="1" applyBorder="1" applyAlignment="1">
      <alignment horizontal="center"/>
    </xf>
    <xf numFmtId="164" fontId="0" fillId="0" borderId="3" xfId="0" applyNumberFormat="1" applyBorder="1" applyAlignment="1">
      <alignment horizontal="center"/>
    </xf>
    <xf numFmtId="164" fontId="0" fillId="0" borderId="10" xfId="0" applyNumberFormat="1" applyBorder="1" applyAlignment="1">
      <alignment horizontal="center"/>
    </xf>
    <xf numFmtId="0" fontId="1" fillId="0" borderId="14" xfId="0" applyFont="1" applyBorder="1"/>
    <xf numFmtId="0" fontId="1" fillId="0" borderId="14" xfId="0" applyFont="1" applyFill="1" applyBorder="1" applyAlignment="1">
      <alignment horizontal="center"/>
    </xf>
    <xf numFmtId="0" fontId="1" fillId="0" borderId="27" xfId="0" applyFont="1" applyFill="1" applyBorder="1" applyAlignment="1">
      <alignment horizontal="center"/>
    </xf>
    <xf numFmtId="0" fontId="0" fillId="5" borderId="11" xfId="0" applyFill="1" applyBorder="1"/>
    <xf numFmtId="0" fontId="12" fillId="0" borderId="11" xfId="0" applyFont="1" applyFill="1" applyBorder="1"/>
    <xf numFmtId="0" fontId="0" fillId="0" borderId="28" xfId="0" applyBorder="1"/>
    <xf numFmtId="0" fontId="1" fillId="0" borderId="21" xfId="0" applyFont="1" applyBorder="1"/>
    <xf numFmtId="0" fontId="1" fillId="0" borderId="11" xfId="0" applyFont="1" applyBorder="1" applyAlignment="1">
      <alignment horizontal="center"/>
    </xf>
    <xf numFmtId="0" fontId="1" fillId="0" borderId="11" xfId="0" applyFont="1" applyFill="1" applyBorder="1" applyAlignment="1"/>
    <xf numFmtId="0" fontId="1" fillId="0" borderId="11" xfId="0" applyFont="1" applyBorder="1" applyAlignment="1"/>
    <xf numFmtId="0" fontId="1" fillId="0" borderId="11" xfId="0" applyFont="1" applyBorder="1"/>
    <xf numFmtId="0" fontId="1" fillId="0" borderId="28" xfId="0" applyFont="1" applyBorder="1" applyAlignment="1"/>
    <xf numFmtId="0" fontId="0" fillId="0" borderId="27" xfId="0" applyBorder="1"/>
    <xf numFmtId="0" fontId="0" fillId="0" borderId="16" xfId="0" applyFill="1" applyBorder="1"/>
    <xf numFmtId="0" fontId="12" fillId="0" borderId="16" xfId="0" applyFont="1" applyBorder="1"/>
    <xf numFmtId="0" fontId="12" fillId="0" borderId="16" xfId="0" applyFont="1" applyFill="1" applyBorder="1"/>
    <xf numFmtId="0" fontId="0" fillId="0" borderId="28" xfId="0" applyFill="1" applyBorder="1"/>
    <xf numFmtId="0" fontId="1" fillId="0" borderId="22" xfId="0" applyFont="1" applyFill="1" applyBorder="1" applyAlignment="1">
      <alignment horizontal="center"/>
    </xf>
    <xf numFmtId="0" fontId="1" fillId="0" borderId="23" xfId="0" applyFont="1" applyFill="1" applyBorder="1" applyAlignment="1">
      <alignment horizontal="center"/>
    </xf>
    <xf numFmtId="0" fontId="0" fillId="0" borderId="4" xfId="0" applyBorder="1" applyAlignment="1">
      <alignment horizontal="center"/>
    </xf>
    <xf numFmtId="0" fontId="0" fillId="0" borderId="4" xfId="0" applyBorder="1" applyAlignment="1">
      <alignment horizontal="right"/>
    </xf>
    <xf numFmtId="0" fontId="10" fillId="0" borderId="4" xfId="0" applyFont="1" applyBorder="1" applyAlignment="1">
      <alignment horizontal="right"/>
    </xf>
    <xf numFmtId="0" fontId="1" fillId="0" borderId="1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xf numFmtId="0" fontId="1" fillId="0" borderId="18" xfId="0" applyFont="1" applyFill="1" applyBorder="1" applyAlignment="1"/>
    <xf numFmtId="0" fontId="12" fillId="0" borderId="1" xfId="0" applyFont="1" applyBorder="1"/>
    <xf numFmtId="0" fontId="12" fillId="0" borderId="1" xfId="0" applyFont="1" applyFill="1" applyBorder="1"/>
    <xf numFmtId="0" fontId="1" fillId="0" borderId="17" xfId="0" applyFont="1" applyBorder="1" applyAlignment="1"/>
    <xf numFmtId="0" fontId="1" fillId="0" borderId="18" xfId="0" applyFont="1" applyBorder="1" applyAlignment="1"/>
    <xf numFmtId="0" fontId="3" fillId="0" borderId="1" xfId="0" applyFont="1" applyBorder="1"/>
    <xf numFmtId="0" fontId="1" fillId="0" borderId="17" xfId="0" applyFont="1" applyBorder="1"/>
    <xf numFmtId="0" fontId="14" fillId="0" borderId="4" xfId="0" applyFont="1" applyBorder="1" applyAlignment="1">
      <alignment horizontal="right"/>
    </xf>
    <xf numFmtId="0" fontId="14" fillId="0" borderId="23"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workbookViewId="0">
      <pane ySplit="600" activePane="bottomLeft"/>
      <selection activeCell="C1" sqref="C1:C1048576"/>
      <selection pane="bottomLeft" activeCell="A2" sqref="A2"/>
    </sheetView>
  </sheetViews>
  <sheetFormatPr defaultRowHeight="15" x14ac:dyDescent="0.25"/>
  <cols>
    <col min="1" max="1" width="13.85546875" customWidth="1"/>
    <col min="2" max="2" width="15.5703125" bestFit="1" customWidth="1"/>
    <col min="3" max="3" width="58" bestFit="1" customWidth="1"/>
    <col min="4" max="4" width="46.28515625" bestFit="1" customWidth="1"/>
    <col min="6" max="6" width="20.42578125" bestFit="1" customWidth="1"/>
    <col min="7" max="7" width="12.5703125" bestFit="1" customWidth="1"/>
    <col min="12" max="12" width="65" bestFit="1" customWidth="1"/>
  </cols>
  <sheetData>
    <row r="1" spans="1:12" x14ac:dyDescent="0.25">
      <c r="A1" s="7" t="s">
        <v>151</v>
      </c>
      <c r="B1" s="7" t="s">
        <v>125</v>
      </c>
      <c r="C1" s="7" t="s">
        <v>150</v>
      </c>
      <c r="D1" s="7" t="s">
        <v>124</v>
      </c>
      <c r="F1" s="9" t="s">
        <v>169</v>
      </c>
      <c r="G1" s="9" t="s">
        <v>170</v>
      </c>
      <c r="H1" s="48" t="s">
        <v>165</v>
      </c>
      <c r="I1" s="7" t="s">
        <v>166</v>
      </c>
      <c r="J1" s="7" t="s">
        <v>167</v>
      </c>
      <c r="K1" s="7" t="s">
        <v>168</v>
      </c>
      <c r="L1" s="48" t="s">
        <v>310</v>
      </c>
    </row>
    <row r="2" spans="1:12" x14ac:dyDescent="0.25">
      <c r="A2" s="10" t="s">
        <v>116</v>
      </c>
      <c r="B2" t="s">
        <v>117</v>
      </c>
      <c r="C2" t="s">
        <v>286</v>
      </c>
      <c r="D2" t="s">
        <v>118</v>
      </c>
      <c r="F2" t="s">
        <v>153</v>
      </c>
      <c r="G2" t="s">
        <v>152</v>
      </c>
      <c r="H2" s="49">
        <v>5</v>
      </c>
      <c r="I2" s="17">
        <v>5</v>
      </c>
      <c r="J2" s="19">
        <v>6</v>
      </c>
      <c r="K2" s="21">
        <v>7</v>
      </c>
      <c r="L2" s="2" t="s">
        <v>299</v>
      </c>
    </row>
    <row r="3" spans="1:12" x14ac:dyDescent="0.25">
      <c r="A3" s="15"/>
      <c r="B3" t="s">
        <v>38</v>
      </c>
      <c r="C3" t="s">
        <v>297</v>
      </c>
      <c r="F3" t="s">
        <v>154</v>
      </c>
      <c r="G3" t="s">
        <v>155</v>
      </c>
      <c r="H3" s="49">
        <v>5</v>
      </c>
      <c r="I3" s="14">
        <v>9</v>
      </c>
      <c r="J3" s="18">
        <v>10</v>
      </c>
      <c r="K3" s="8" t="s">
        <v>171</v>
      </c>
      <c r="L3" s="2" t="s">
        <v>300</v>
      </c>
    </row>
    <row r="4" spans="1:12" x14ac:dyDescent="0.25">
      <c r="A4" s="15"/>
      <c r="B4" t="s">
        <v>119</v>
      </c>
      <c r="C4" t="s">
        <v>290</v>
      </c>
      <c r="D4" t="s">
        <v>120</v>
      </c>
      <c r="F4" t="s">
        <v>156</v>
      </c>
      <c r="G4" t="s">
        <v>157</v>
      </c>
      <c r="H4" s="49">
        <v>5</v>
      </c>
      <c r="I4" s="19">
        <v>6</v>
      </c>
      <c r="J4" s="21">
        <v>7</v>
      </c>
      <c r="K4" s="21">
        <v>7</v>
      </c>
      <c r="L4" s="2" t="s">
        <v>301</v>
      </c>
    </row>
    <row r="5" spans="1:12" x14ac:dyDescent="0.25">
      <c r="A5" s="15"/>
      <c r="B5" t="s">
        <v>121</v>
      </c>
      <c r="C5" t="s">
        <v>287</v>
      </c>
      <c r="F5" t="s">
        <v>162</v>
      </c>
      <c r="G5" t="s">
        <v>163</v>
      </c>
      <c r="H5" s="50">
        <v>6</v>
      </c>
      <c r="I5" s="19">
        <v>6</v>
      </c>
      <c r="J5" s="14">
        <v>9</v>
      </c>
      <c r="K5" s="8" t="s">
        <v>171</v>
      </c>
      <c r="L5" s="2" t="s">
        <v>306</v>
      </c>
    </row>
    <row r="6" spans="1:12" x14ac:dyDescent="0.25">
      <c r="A6" s="15"/>
      <c r="F6" t="s">
        <v>158</v>
      </c>
      <c r="G6" t="s">
        <v>159</v>
      </c>
      <c r="H6" s="50">
        <v>6</v>
      </c>
      <c r="I6" s="21">
        <v>7</v>
      </c>
      <c r="J6" s="21">
        <v>7</v>
      </c>
      <c r="K6" s="13">
        <v>8</v>
      </c>
      <c r="L6" s="2" t="s">
        <v>307</v>
      </c>
    </row>
    <row r="7" spans="1:12" x14ac:dyDescent="0.25">
      <c r="A7" s="11" t="s">
        <v>122</v>
      </c>
      <c r="B7" t="s">
        <v>123</v>
      </c>
      <c r="C7" t="s">
        <v>126</v>
      </c>
      <c r="D7" t="s">
        <v>217</v>
      </c>
      <c r="F7" t="s">
        <v>164</v>
      </c>
      <c r="G7" t="s">
        <v>607</v>
      </c>
      <c r="H7" s="51">
        <v>7</v>
      </c>
      <c r="I7" s="8" t="s">
        <v>171</v>
      </c>
      <c r="J7" s="8" t="s">
        <v>171</v>
      </c>
      <c r="K7" s="8" t="s">
        <v>171</v>
      </c>
      <c r="L7" s="2" t="s">
        <v>302</v>
      </c>
    </row>
    <row r="8" spans="1:12" x14ac:dyDescent="0.25">
      <c r="A8" s="15"/>
      <c r="B8" t="s">
        <v>127</v>
      </c>
      <c r="C8" t="s">
        <v>288</v>
      </c>
      <c r="F8" t="s">
        <v>221</v>
      </c>
      <c r="G8" t="s">
        <v>172</v>
      </c>
      <c r="H8" s="52">
        <v>8</v>
      </c>
      <c r="I8" s="14">
        <v>9</v>
      </c>
      <c r="J8" s="14">
        <v>9</v>
      </c>
      <c r="K8" s="18">
        <v>10</v>
      </c>
      <c r="L8" s="2" t="s">
        <v>308</v>
      </c>
    </row>
    <row r="9" spans="1:12" x14ac:dyDescent="0.25">
      <c r="A9" s="15"/>
      <c r="B9" t="s">
        <v>128</v>
      </c>
      <c r="C9" t="s">
        <v>291</v>
      </c>
      <c r="D9" t="s">
        <v>118</v>
      </c>
      <c r="F9" t="s">
        <v>224</v>
      </c>
      <c r="G9" t="s">
        <v>225</v>
      </c>
      <c r="H9" s="53">
        <v>9</v>
      </c>
      <c r="I9" s="117">
        <v>9</v>
      </c>
      <c r="J9" s="117">
        <v>9</v>
      </c>
      <c r="K9" s="8" t="s">
        <v>171</v>
      </c>
      <c r="L9" s="2" t="s">
        <v>309</v>
      </c>
    </row>
    <row r="10" spans="1:12" x14ac:dyDescent="0.25">
      <c r="A10" s="15"/>
      <c r="B10" t="s">
        <v>129</v>
      </c>
      <c r="C10" t="s">
        <v>467</v>
      </c>
      <c r="F10" t="s">
        <v>303</v>
      </c>
      <c r="G10" t="s">
        <v>173</v>
      </c>
      <c r="H10" s="53">
        <v>9</v>
      </c>
      <c r="I10" s="14">
        <v>9</v>
      </c>
      <c r="J10" s="8" t="s">
        <v>171</v>
      </c>
      <c r="K10" s="8" t="s">
        <v>171</v>
      </c>
      <c r="L10" s="2" t="s">
        <v>304</v>
      </c>
    </row>
    <row r="11" spans="1:12" x14ac:dyDescent="0.25">
      <c r="A11" s="15"/>
      <c r="B11" t="s">
        <v>130</v>
      </c>
      <c r="C11" t="s">
        <v>294</v>
      </c>
      <c r="D11" t="s">
        <v>131</v>
      </c>
      <c r="F11" t="s">
        <v>160</v>
      </c>
      <c r="G11" t="s">
        <v>161</v>
      </c>
      <c r="H11" s="53">
        <v>9</v>
      </c>
      <c r="I11" s="18">
        <v>10</v>
      </c>
      <c r="J11" s="16">
        <v>11</v>
      </c>
      <c r="K11" s="8" t="s">
        <v>606</v>
      </c>
      <c r="L11" s="2" t="s">
        <v>305</v>
      </c>
    </row>
    <row r="12" spans="1:12" x14ac:dyDescent="0.25">
      <c r="A12" s="15"/>
      <c r="B12" t="s">
        <v>132</v>
      </c>
      <c r="C12" t="s">
        <v>468</v>
      </c>
    </row>
    <row r="13" spans="1:12" x14ac:dyDescent="0.25">
      <c r="A13" s="15"/>
    </row>
    <row r="14" spans="1:12" x14ac:dyDescent="0.25">
      <c r="A14" s="20" t="s">
        <v>133</v>
      </c>
      <c r="B14" t="s">
        <v>134</v>
      </c>
      <c r="C14" t="s">
        <v>298</v>
      </c>
    </row>
    <row r="15" spans="1:12" x14ac:dyDescent="0.25">
      <c r="A15" s="15"/>
      <c r="B15" t="s">
        <v>135</v>
      </c>
      <c r="C15" t="s">
        <v>295</v>
      </c>
      <c r="D15" t="s">
        <v>136</v>
      </c>
    </row>
    <row r="16" spans="1:12" x14ac:dyDescent="0.25">
      <c r="A16" s="15"/>
      <c r="B16" t="s">
        <v>137</v>
      </c>
      <c r="C16" t="s">
        <v>289</v>
      </c>
    </row>
    <row r="17" spans="1:4" x14ac:dyDescent="0.25">
      <c r="A17" s="15"/>
      <c r="B17" t="s">
        <v>138</v>
      </c>
      <c r="C17" t="s">
        <v>292</v>
      </c>
    </row>
    <row r="18" spans="1:4" x14ac:dyDescent="0.25">
      <c r="A18" s="15"/>
      <c r="B18" t="s">
        <v>139</v>
      </c>
      <c r="C18" t="s">
        <v>296</v>
      </c>
    </row>
    <row r="19" spans="1:4" x14ac:dyDescent="0.25">
      <c r="A19" s="15"/>
      <c r="B19" t="s">
        <v>140</v>
      </c>
      <c r="C19" t="s">
        <v>293</v>
      </c>
    </row>
    <row r="20" spans="1:4" x14ac:dyDescent="0.25">
      <c r="A20" s="15"/>
    </row>
    <row r="21" spans="1:4" x14ac:dyDescent="0.25">
      <c r="A21" s="12" t="s">
        <v>141</v>
      </c>
      <c r="B21" t="s">
        <v>142</v>
      </c>
      <c r="C21" t="s">
        <v>220</v>
      </c>
    </row>
    <row r="22" spans="1:4" x14ac:dyDescent="0.25">
      <c r="A22" s="15"/>
      <c r="B22" s="60" t="s">
        <v>36</v>
      </c>
      <c r="C22" t="s">
        <v>222</v>
      </c>
      <c r="D22" t="s">
        <v>143</v>
      </c>
    </row>
    <row r="23" spans="1:4" x14ac:dyDescent="0.25">
      <c r="A23" s="15"/>
    </row>
    <row r="24" spans="1:4" x14ac:dyDescent="0.25">
      <c r="A24" s="22" t="s">
        <v>144</v>
      </c>
      <c r="B24" t="s">
        <v>44</v>
      </c>
      <c r="C24" t="s">
        <v>223</v>
      </c>
      <c r="D24" t="s">
        <v>228</v>
      </c>
    </row>
    <row r="25" spans="1:4" x14ac:dyDescent="0.25">
      <c r="A25" s="15"/>
      <c r="B25" t="s">
        <v>145</v>
      </c>
      <c r="C25" t="s">
        <v>227</v>
      </c>
    </row>
    <row r="26" spans="1:4" x14ac:dyDescent="0.25">
      <c r="A26" s="15"/>
      <c r="B26" t="s">
        <v>91</v>
      </c>
      <c r="C26" t="s">
        <v>285</v>
      </c>
    </row>
    <row r="27" spans="1:4" x14ac:dyDescent="0.25">
      <c r="A27" s="15"/>
      <c r="B27" t="s">
        <v>43</v>
      </c>
      <c r="C27" t="s">
        <v>231</v>
      </c>
      <c r="D27" t="s">
        <v>229</v>
      </c>
    </row>
    <row r="28" spans="1:4" x14ac:dyDescent="0.25">
      <c r="A28" s="15"/>
      <c r="B28" t="s">
        <v>146</v>
      </c>
      <c r="C28" t="s">
        <v>469</v>
      </c>
    </row>
    <row r="29" spans="1:4" x14ac:dyDescent="0.25">
      <c r="A29" s="15"/>
      <c r="B29" t="s">
        <v>51</v>
      </c>
      <c r="C29" t="s">
        <v>231</v>
      </c>
      <c r="D29" t="s">
        <v>230</v>
      </c>
    </row>
    <row r="30" spans="1:4" x14ac:dyDescent="0.25">
      <c r="A30" s="15"/>
      <c r="B30" t="s">
        <v>70</v>
      </c>
      <c r="C30" t="s">
        <v>231</v>
      </c>
      <c r="D30" t="s">
        <v>229</v>
      </c>
    </row>
    <row r="31" spans="1:4" x14ac:dyDescent="0.25">
      <c r="A31" s="15"/>
      <c r="B31" t="s">
        <v>75</v>
      </c>
      <c r="C31" t="s">
        <v>231</v>
      </c>
    </row>
    <row r="32" spans="1:4" x14ac:dyDescent="0.25">
      <c r="A32" s="15"/>
      <c r="B32" t="s">
        <v>147</v>
      </c>
      <c r="C32" t="s">
        <v>232</v>
      </c>
    </row>
    <row r="33" spans="1:5" x14ac:dyDescent="0.25">
      <c r="A33" s="15">
        <v>10</v>
      </c>
      <c r="B33" t="s">
        <v>48</v>
      </c>
      <c r="C33" t="s">
        <v>231</v>
      </c>
      <c r="D33" t="s">
        <v>594</v>
      </c>
      <c r="E33" t="s">
        <v>235</v>
      </c>
    </row>
    <row r="34" spans="1:5" x14ac:dyDescent="0.25">
      <c r="A34" s="15">
        <v>10</v>
      </c>
      <c r="B34" t="s">
        <v>41</v>
      </c>
      <c r="C34" t="s">
        <v>231</v>
      </c>
      <c r="D34" t="s">
        <v>233</v>
      </c>
    </row>
    <row r="35" spans="1:5" x14ac:dyDescent="0.25">
      <c r="A35" s="15"/>
      <c r="B35" t="s">
        <v>593</v>
      </c>
    </row>
    <row r="37" spans="1:5" x14ac:dyDescent="0.25">
      <c r="A37" s="23" t="s">
        <v>148</v>
      </c>
      <c r="B37" t="s">
        <v>52</v>
      </c>
      <c r="C37" t="s">
        <v>231</v>
      </c>
    </row>
    <row r="38" spans="1:5" x14ac:dyDescent="0.25">
      <c r="A38" s="15"/>
      <c r="B38" t="s">
        <v>94</v>
      </c>
      <c r="C38" t="s">
        <v>231</v>
      </c>
      <c r="D38" t="s">
        <v>234</v>
      </c>
    </row>
    <row r="39" spans="1:5" x14ac:dyDescent="0.25">
      <c r="A39" s="15"/>
    </row>
    <row r="40" spans="1:5" x14ac:dyDescent="0.25">
      <c r="A40" s="24" t="s">
        <v>149</v>
      </c>
      <c r="B40" t="s">
        <v>99</v>
      </c>
      <c r="C40" t="s">
        <v>231</v>
      </c>
      <c r="D40" t="s">
        <v>605</v>
      </c>
    </row>
    <row r="41" spans="1:5" x14ac:dyDescent="0.25">
      <c r="A41" s="15"/>
    </row>
    <row r="42" spans="1:5" x14ac:dyDescent="0.25">
      <c r="A42" s="15"/>
    </row>
    <row r="43" spans="1:5" x14ac:dyDescent="0.25">
      <c r="A43" s="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workbookViewId="0"/>
  </sheetViews>
  <sheetFormatPr defaultRowHeight="15" x14ac:dyDescent="0.25"/>
  <cols>
    <col min="1" max="1" width="18.85546875" customWidth="1"/>
    <col min="2" max="2" width="41.5703125" bestFit="1" customWidth="1"/>
  </cols>
  <sheetData>
    <row r="1" spans="1:2" x14ac:dyDescent="0.25">
      <c r="A1" t="s">
        <v>176</v>
      </c>
    </row>
    <row r="3" spans="1:2" x14ac:dyDescent="0.25">
      <c r="A3" t="s">
        <v>592</v>
      </c>
    </row>
    <row r="4" spans="1:2" x14ac:dyDescent="0.25">
      <c r="A4" t="s">
        <v>218</v>
      </c>
    </row>
    <row r="5" spans="1:2" x14ac:dyDescent="0.25">
      <c r="A5" t="s">
        <v>219</v>
      </c>
    </row>
    <row r="7" spans="1:2" x14ac:dyDescent="0.25">
      <c r="A7" t="s">
        <v>208</v>
      </c>
      <c r="B7" t="s">
        <v>177</v>
      </c>
    </row>
    <row r="8" spans="1:2" x14ac:dyDescent="0.25">
      <c r="B8" t="s">
        <v>178</v>
      </c>
    </row>
    <row r="9" spans="1:2" x14ac:dyDescent="0.25">
      <c r="B9" t="s">
        <v>179</v>
      </c>
    </row>
    <row r="11" spans="1:2" x14ac:dyDescent="0.25">
      <c r="A11" t="s">
        <v>209</v>
      </c>
      <c r="B11" t="s">
        <v>180</v>
      </c>
    </row>
    <row r="12" spans="1:2" x14ac:dyDescent="0.25">
      <c r="B12" t="s">
        <v>181</v>
      </c>
    </row>
    <row r="13" spans="1:2" x14ac:dyDescent="0.25">
      <c r="B13" t="s">
        <v>182</v>
      </c>
    </row>
    <row r="14" spans="1:2" x14ac:dyDescent="0.25">
      <c r="B14" t="s">
        <v>183</v>
      </c>
    </row>
    <row r="16" spans="1:2" x14ac:dyDescent="0.25">
      <c r="A16" t="s">
        <v>210</v>
      </c>
      <c r="B16" t="s">
        <v>184</v>
      </c>
    </row>
    <row r="17" spans="1:2" x14ac:dyDescent="0.25">
      <c r="B17" t="s">
        <v>185</v>
      </c>
    </row>
    <row r="18" spans="1:2" x14ac:dyDescent="0.25">
      <c r="B18" t="s">
        <v>186</v>
      </c>
    </row>
    <row r="19" spans="1:2" x14ac:dyDescent="0.25">
      <c r="B19" t="s">
        <v>187</v>
      </c>
    </row>
    <row r="20" spans="1:2" x14ac:dyDescent="0.25">
      <c r="B20" t="s">
        <v>188</v>
      </c>
    </row>
    <row r="22" spans="1:2" x14ac:dyDescent="0.25">
      <c r="A22" t="s">
        <v>211</v>
      </c>
      <c r="B22" t="s">
        <v>189</v>
      </c>
    </row>
    <row r="23" spans="1:2" x14ac:dyDescent="0.25">
      <c r="B23" t="s">
        <v>190</v>
      </c>
    </row>
    <row r="24" spans="1:2" x14ac:dyDescent="0.25">
      <c r="B24" t="s">
        <v>191</v>
      </c>
    </row>
    <row r="26" spans="1:2" x14ac:dyDescent="0.25">
      <c r="A26" t="s">
        <v>212</v>
      </c>
      <c r="B26" t="s">
        <v>192</v>
      </c>
    </row>
    <row r="27" spans="1:2" x14ac:dyDescent="0.25">
      <c r="B27" t="s">
        <v>193</v>
      </c>
    </row>
    <row r="28" spans="1:2" x14ac:dyDescent="0.25">
      <c r="B28" t="s">
        <v>194</v>
      </c>
    </row>
    <row r="29" spans="1:2" x14ac:dyDescent="0.25">
      <c r="B29" t="s">
        <v>195</v>
      </c>
    </row>
    <row r="31" spans="1:2" x14ac:dyDescent="0.25">
      <c r="A31" t="s">
        <v>213</v>
      </c>
      <c r="B31" t="s">
        <v>196</v>
      </c>
    </row>
    <row r="32" spans="1:2" x14ac:dyDescent="0.25">
      <c r="B32" t="s">
        <v>197</v>
      </c>
    </row>
    <row r="33" spans="1:2" x14ac:dyDescent="0.25">
      <c r="B33" t="s">
        <v>198</v>
      </c>
    </row>
    <row r="35" spans="1:2" x14ac:dyDescent="0.25">
      <c r="A35" t="s">
        <v>214</v>
      </c>
      <c r="B35" t="s">
        <v>199</v>
      </c>
    </row>
    <row r="36" spans="1:2" x14ac:dyDescent="0.25">
      <c r="B36" t="s">
        <v>200</v>
      </c>
    </row>
    <row r="37" spans="1:2" x14ac:dyDescent="0.25">
      <c r="B37" t="s">
        <v>201</v>
      </c>
    </row>
    <row r="38" spans="1:2" x14ac:dyDescent="0.25">
      <c r="B38" t="s">
        <v>202</v>
      </c>
    </row>
    <row r="40" spans="1:2" x14ac:dyDescent="0.25">
      <c r="A40" t="s">
        <v>215</v>
      </c>
      <c r="B40" t="s">
        <v>203</v>
      </c>
    </row>
    <row r="41" spans="1:2" x14ac:dyDescent="0.25">
      <c r="B41" t="s">
        <v>204</v>
      </c>
    </row>
    <row r="42" spans="1:2" x14ac:dyDescent="0.25">
      <c r="B42" t="s">
        <v>205</v>
      </c>
    </row>
    <row r="43" spans="1:2" x14ac:dyDescent="0.25">
      <c r="B43" t="s">
        <v>206</v>
      </c>
    </row>
    <row r="45" spans="1:2" x14ac:dyDescent="0.25">
      <c r="A45" t="s">
        <v>216</v>
      </c>
      <c r="B45" t="s">
        <v>608</v>
      </c>
    </row>
    <row r="46" spans="1:2" x14ac:dyDescent="0.25">
      <c r="B46" t="s">
        <v>609</v>
      </c>
    </row>
    <row r="47" spans="1:2" x14ac:dyDescent="0.25">
      <c r="B47" t="s">
        <v>207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pane ySplit="600" activePane="bottomLeft"/>
      <selection activeCell="G1" sqref="G1:G1048576"/>
      <selection pane="bottomLeft" activeCell="A3" sqref="A3"/>
    </sheetView>
  </sheetViews>
  <sheetFormatPr defaultRowHeight="15" x14ac:dyDescent="0.25"/>
  <cols>
    <col min="1" max="1" width="13.7109375" bestFit="1" customWidth="1"/>
    <col min="2" max="2" width="17.7109375" bestFit="1" customWidth="1"/>
    <col min="3" max="3" width="7.7109375" bestFit="1" customWidth="1"/>
    <col min="4" max="4" width="23.140625" bestFit="1" customWidth="1"/>
    <col min="7" max="7" width="24.28515625" hidden="1" customWidth="1"/>
  </cols>
  <sheetData>
    <row r="1" spans="1:7" x14ac:dyDescent="0.25">
      <c r="A1" s="1" t="s">
        <v>8</v>
      </c>
      <c r="B1" s="36" t="s">
        <v>9</v>
      </c>
      <c r="C1" s="36" t="s">
        <v>110</v>
      </c>
      <c r="D1" s="36" t="s">
        <v>174</v>
      </c>
    </row>
    <row r="3" spans="1:7" x14ac:dyDescent="0.25">
      <c r="A3" t="s">
        <v>2</v>
      </c>
      <c r="B3" t="s">
        <v>0</v>
      </c>
      <c r="C3">
        <v>6</v>
      </c>
      <c r="D3" s="11" t="s">
        <v>312</v>
      </c>
      <c r="G3" s="11" t="s">
        <v>470</v>
      </c>
    </row>
    <row r="4" spans="1:7" x14ac:dyDescent="0.25">
      <c r="A4" t="s">
        <v>2</v>
      </c>
      <c r="B4" t="s">
        <v>65</v>
      </c>
      <c r="C4">
        <v>25</v>
      </c>
      <c r="D4" s="20" t="s">
        <v>313</v>
      </c>
      <c r="G4" s="20" t="s">
        <v>471</v>
      </c>
    </row>
    <row r="5" spans="1:7" x14ac:dyDescent="0.25">
      <c r="A5" t="s">
        <v>2</v>
      </c>
      <c r="B5" t="s">
        <v>1</v>
      </c>
      <c r="C5">
        <v>2</v>
      </c>
      <c r="D5" s="10" t="s">
        <v>311</v>
      </c>
      <c r="G5" s="10" t="s">
        <v>472</v>
      </c>
    </row>
    <row r="6" spans="1:7" x14ac:dyDescent="0.25">
      <c r="A6" t="s">
        <v>2</v>
      </c>
      <c r="B6" t="s">
        <v>45</v>
      </c>
      <c r="C6">
        <v>15</v>
      </c>
      <c r="D6" s="20" t="s">
        <v>314</v>
      </c>
      <c r="G6" s="20" t="s">
        <v>473</v>
      </c>
    </row>
    <row r="7" spans="1:7" x14ac:dyDescent="0.25">
      <c r="A7" t="s">
        <v>2</v>
      </c>
      <c r="B7" t="s">
        <v>3</v>
      </c>
      <c r="C7">
        <v>5</v>
      </c>
      <c r="D7" s="10" t="s">
        <v>311</v>
      </c>
      <c r="G7" s="10" t="s">
        <v>474</v>
      </c>
    </row>
    <row r="8" spans="1:7" x14ac:dyDescent="0.25">
      <c r="A8" t="s">
        <v>2</v>
      </c>
      <c r="B8" t="s">
        <v>46</v>
      </c>
      <c r="C8">
        <v>27</v>
      </c>
      <c r="D8" s="20" t="s">
        <v>313</v>
      </c>
      <c r="G8" s="20" t="s">
        <v>475</v>
      </c>
    </row>
    <row r="9" spans="1:7" x14ac:dyDescent="0.25">
      <c r="A9" t="s">
        <v>2</v>
      </c>
      <c r="B9" t="s">
        <v>59</v>
      </c>
      <c r="C9">
        <v>5</v>
      </c>
      <c r="D9" s="11" t="s">
        <v>312</v>
      </c>
      <c r="G9" s="11" t="s">
        <v>476</v>
      </c>
    </row>
    <row r="10" spans="1:7" x14ac:dyDescent="0.25">
      <c r="A10" t="s">
        <v>2</v>
      </c>
      <c r="B10" t="s">
        <v>4</v>
      </c>
      <c r="C10">
        <v>5</v>
      </c>
      <c r="D10" s="10" t="s">
        <v>311</v>
      </c>
      <c r="G10" s="10" t="s">
        <v>477</v>
      </c>
    </row>
    <row r="11" spans="1:7" x14ac:dyDescent="0.25">
      <c r="A11" t="s">
        <v>2</v>
      </c>
      <c r="B11" t="s">
        <v>5</v>
      </c>
      <c r="C11">
        <v>4</v>
      </c>
      <c r="D11" s="10" t="s">
        <v>311</v>
      </c>
      <c r="G11" s="10" t="s">
        <v>478</v>
      </c>
    </row>
    <row r="12" spans="1:7" x14ac:dyDescent="0.25">
      <c r="A12" t="s">
        <v>2</v>
      </c>
      <c r="B12" t="s">
        <v>61</v>
      </c>
      <c r="C12">
        <v>17</v>
      </c>
      <c r="D12" s="20" t="s">
        <v>314</v>
      </c>
      <c r="G12" s="20" t="s">
        <v>479</v>
      </c>
    </row>
    <row r="13" spans="1:7" x14ac:dyDescent="0.25">
      <c r="A13" t="s">
        <v>2</v>
      </c>
      <c r="B13" t="s">
        <v>39</v>
      </c>
      <c r="C13">
        <v>16</v>
      </c>
      <c r="D13" s="20" t="s">
        <v>314</v>
      </c>
      <c r="G13" s="20" t="s">
        <v>480</v>
      </c>
    </row>
    <row r="14" spans="1:7" x14ac:dyDescent="0.25">
      <c r="A14" t="s">
        <v>2</v>
      </c>
      <c r="B14" t="s">
        <v>67</v>
      </c>
      <c r="C14">
        <v>30</v>
      </c>
      <c r="D14" s="20" t="s">
        <v>313</v>
      </c>
      <c r="G14" s="20" t="s">
        <v>481</v>
      </c>
    </row>
    <row r="15" spans="1:7" x14ac:dyDescent="0.25">
      <c r="A15" t="s">
        <v>2</v>
      </c>
      <c r="B15" t="s">
        <v>6</v>
      </c>
      <c r="C15">
        <v>8</v>
      </c>
      <c r="D15" s="11" t="s">
        <v>312</v>
      </c>
      <c r="G15" s="11" t="s">
        <v>482</v>
      </c>
    </row>
    <row r="16" spans="1:7" x14ac:dyDescent="0.25">
      <c r="A16" t="s">
        <v>2</v>
      </c>
      <c r="B16" t="s">
        <v>93</v>
      </c>
      <c r="C16">
        <v>24</v>
      </c>
      <c r="D16" s="20" t="s">
        <v>313</v>
      </c>
      <c r="G16" s="20" t="s">
        <v>483</v>
      </c>
    </row>
    <row r="17" spans="1:7" x14ac:dyDescent="0.25">
      <c r="A17" t="s">
        <v>2</v>
      </c>
      <c r="B17" t="s">
        <v>7</v>
      </c>
      <c r="C17">
        <v>10</v>
      </c>
      <c r="D17" s="11" t="s">
        <v>312</v>
      </c>
      <c r="G17" s="11" t="s">
        <v>484</v>
      </c>
    </row>
    <row r="19" spans="1:7" x14ac:dyDescent="0.25">
      <c r="A19" t="s">
        <v>10</v>
      </c>
      <c r="B19" t="s">
        <v>11</v>
      </c>
      <c r="C19">
        <v>12</v>
      </c>
      <c r="D19" s="10" t="s">
        <v>315</v>
      </c>
      <c r="G19" s="10" t="s">
        <v>485</v>
      </c>
    </row>
    <row r="20" spans="1:7" x14ac:dyDescent="0.25">
      <c r="A20" t="s">
        <v>10</v>
      </c>
      <c r="B20" t="s">
        <v>12</v>
      </c>
      <c r="C20">
        <v>5</v>
      </c>
      <c r="D20" s="10" t="s">
        <v>316</v>
      </c>
      <c r="G20" s="10" t="s">
        <v>486</v>
      </c>
    </row>
    <row r="21" spans="1:7" x14ac:dyDescent="0.25">
      <c r="A21" t="s">
        <v>10</v>
      </c>
      <c r="B21" t="s">
        <v>90</v>
      </c>
      <c r="C21">
        <v>30</v>
      </c>
      <c r="D21" s="20" t="s">
        <v>318</v>
      </c>
      <c r="G21" s="20" t="s">
        <v>487</v>
      </c>
    </row>
    <row r="22" spans="1:7" x14ac:dyDescent="0.25">
      <c r="A22" t="s">
        <v>10</v>
      </c>
      <c r="B22" t="s">
        <v>13</v>
      </c>
      <c r="C22">
        <v>5</v>
      </c>
      <c r="D22" s="10" t="s">
        <v>315</v>
      </c>
      <c r="G22" s="10" t="s">
        <v>488</v>
      </c>
    </row>
    <row r="23" spans="1:7" x14ac:dyDescent="0.25">
      <c r="A23" t="s">
        <v>10</v>
      </c>
      <c r="B23" t="s">
        <v>62</v>
      </c>
      <c r="C23">
        <v>27</v>
      </c>
      <c r="D23" s="20" t="s">
        <v>318</v>
      </c>
      <c r="G23" s="20" t="s">
        <v>489</v>
      </c>
    </row>
    <row r="24" spans="1:7" x14ac:dyDescent="0.25">
      <c r="A24" t="s">
        <v>10</v>
      </c>
      <c r="B24" t="s">
        <v>14</v>
      </c>
      <c r="C24">
        <v>3</v>
      </c>
      <c r="D24" s="10" t="s">
        <v>316</v>
      </c>
      <c r="G24" s="10" t="s">
        <v>490</v>
      </c>
    </row>
    <row r="25" spans="1:7" x14ac:dyDescent="0.25">
      <c r="A25" t="s">
        <v>10</v>
      </c>
      <c r="B25" t="s">
        <v>15</v>
      </c>
      <c r="C25">
        <v>8</v>
      </c>
      <c r="D25" s="10" t="s">
        <v>316</v>
      </c>
      <c r="G25" s="10" t="s">
        <v>491</v>
      </c>
    </row>
    <row r="26" spans="1:7" x14ac:dyDescent="0.25">
      <c r="A26" t="s">
        <v>10</v>
      </c>
      <c r="B26" t="s">
        <v>16</v>
      </c>
      <c r="C26">
        <v>15</v>
      </c>
      <c r="D26" s="11" t="s">
        <v>317</v>
      </c>
      <c r="G26" s="11" t="s">
        <v>492</v>
      </c>
    </row>
    <row r="27" spans="1:7" x14ac:dyDescent="0.25">
      <c r="A27" t="s">
        <v>10</v>
      </c>
      <c r="B27" t="s">
        <v>108</v>
      </c>
      <c r="C27">
        <v>32</v>
      </c>
      <c r="D27" s="20" t="s">
        <v>318</v>
      </c>
      <c r="G27" s="20" t="s">
        <v>493</v>
      </c>
    </row>
    <row r="28" spans="1:7" x14ac:dyDescent="0.25">
      <c r="A28" t="s">
        <v>10</v>
      </c>
      <c r="B28" t="s">
        <v>17</v>
      </c>
      <c r="C28">
        <v>16</v>
      </c>
      <c r="D28" s="11" t="s">
        <v>317</v>
      </c>
      <c r="G28" s="11" t="s">
        <v>494</v>
      </c>
    </row>
    <row r="29" spans="1:7" x14ac:dyDescent="0.25">
      <c r="A29" t="s">
        <v>10</v>
      </c>
      <c r="B29" t="s">
        <v>18</v>
      </c>
      <c r="C29">
        <v>10</v>
      </c>
      <c r="D29" s="10" t="s">
        <v>315</v>
      </c>
      <c r="G29" s="10" t="s">
        <v>495</v>
      </c>
    </row>
    <row r="31" spans="1:7" x14ac:dyDescent="0.25">
      <c r="A31" t="s">
        <v>19</v>
      </c>
      <c r="B31" t="s">
        <v>20</v>
      </c>
      <c r="C31">
        <v>3</v>
      </c>
      <c r="D31" s="11" t="s">
        <v>319</v>
      </c>
      <c r="G31" s="11" t="s">
        <v>496</v>
      </c>
    </row>
    <row r="32" spans="1:7" x14ac:dyDescent="0.25">
      <c r="A32" t="s">
        <v>19</v>
      </c>
      <c r="B32" t="s">
        <v>95</v>
      </c>
      <c r="C32">
        <v>9</v>
      </c>
      <c r="D32" s="22" t="s">
        <v>226</v>
      </c>
      <c r="G32" s="22" t="s">
        <v>497</v>
      </c>
    </row>
    <row r="33" spans="1:7" x14ac:dyDescent="0.25">
      <c r="A33" t="s">
        <v>19</v>
      </c>
      <c r="B33" t="s">
        <v>21</v>
      </c>
      <c r="C33">
        <v>7</v>
      </c>
      <c r="D33" s="11" t="s">
        <v>320</v>
      </c>
      <c r="G33" s="11" t="s">
        <v>498</v>
      </c>
    </row>
    <row r="34" spans="1:7" x14ac:dyDescent="0.25">
      <c r="A34" t="s">
        <v>19</v>
      </c>
      <c r="B34" t="s">
        <v>22</v>
      </c>
      <c r="C34">
        <v>5</v>
      </c>
      <c r="D34" s="11" t="s">
        <v>319</v>
      </c>
      <c r="G34" s="11" t="s">
        <v>499</v>
      </c>
    </row>
    <row r="35" spans="1:7" x14ac:dyDescent="0.25">
      <c r="A35" t="s">
        <v>19</v>
      </c>
      <c r="B35" t="s">
        <v>23</v>
      </c>
      <c r="C35">
        <v>9</v>
      </c>
      <c r="D35" s="11" t="s">
        <v>320</v>
      </c>
      <c r="G35" s="11" t="s">
        <v>500</v>
      </c>
    </row>
    <row r="37" spans="1:7" x14ac:dyDescent="0.25">
      <c r="A37" t="s">
        <v>24</v>
      </c>
      <c r="B37" s="43" t="s">
        <v>113</v>
      </c>
      <c r="C37">
        <v>240</v>
      </c>
      <c r="D37" s="22" t="s">
        <v>226</v>
      </c>
      <c r="G37" s="61" t="s">
        <v>501</v>
      </c>
    </row>
    <row r="38" spans="1:7" x14ac:dyDescent="0.25">
      <c r="A38" t="s">
        <v>24</v>
      </c>
      <c r="B38" s="43" t="s">
        <v>25</v>
      </c>
      <c r="C38">
        <v>160</v>
      </c>
      <c r="D38" s="11" t="s">
        <v>319</v>
      </c>
      <c r="G38" s="62" t="s">
        <v>502</v>
      </c>
    </row>
    <row r="39" spans="1:7" x14ac:dyDescent="0.25">
      <c r="A39" t="s">
        <v>24</v>
      </c>
      <c r="B39" s="43" t="s">
        <v>26</v>
      </c>
      <c r="C39">
        <v>120</v>
      </c>
      <c r="D39" s="11" t="s">
        <v>319</v>
      </c>
      <c r="G39" s="62" t="s">
        <v>503</v>
      </c>
    </row>
    <row r="40" spans="1:7" x14ac:dyDescent="0.25">
      <c r="A40" t="s">
        <v>24</v>
      </c>
      <c r="B40" s="43" t="s">
        <v>27</v>
      </c>
      <c r="C40">
        <v>100</v>
      </c>
      <c r="D40" s="11" t="s">
        <v>320</v>
      </c>
      <c r="G40" s="62" t="s">
        <v>504</v>
      </c>
    </row>
    <row r="41" spans="1:7" x14ac:dyDescent="0.25">
      <c r="A41" t="s">
        <v>24</v>
      </c>
      <c r="B41" s="43" t="s">
        <v>28</v>
      </c>
      <c r="C41">
        <v>20</v>
      </c>
      <c r="D41" s="11" t="s">
        <v>319</v>
      </c>
      <c r="G41" s="62" t="s">
        <v>505</v>
      </c>
    </row>
    <row r="42" spans="1:7" x14ac:dyDescent="0.25">
      <c r="A42" t="s">
        <v>24</v>
      </c>
      <c r="B42" s="43" t="s">
        <v>29</v>
      </c>
      <c r="C42">
        <v>30</v>
      </c>
      <c r="D42" s="11" t="s">
        <v>319</v>
      </c>
      <c r="G42" s="62" t="s">
        <v>506</v>
      </c>
    </row>
    <row r="43" spans="1:7" x14ac:dyDescent="0.25">
      <c r="A43" t="s">
        <v>24</v>
      </c>
      <c r="B43" s="43" t="s">
        <v>76</v>
      </c>
      <c r="C43">
        <v>130</v>
      </c>
      <c r="D43" s="22" t="s">
        <v>226</v>
      </c>
      <c r="G43" s="61" t="s">
        <v>507</v>
      </c>
    </row>
    <row r="44" spans="1:7" x14ac:dyDescent="0.25">
      <c r="A44" t="s">
        <v>24</v>
      </c>
      <c r="B44" s="43" t="s">
        <v>112</v>
      </c>
      <c r="D44" s="15" t="s">
        <v>610</v>
      </c>
      <c r="G44" s="63" t="s">
        <v>112</v>
      </c>
    </row>
    <row r="45" spans="1:7" x14ac:dyDescent="0.25">
      <c r="A45" t="s">
        <v>24</v>
      </c>
      <c r="B45" s="43" t="s">
        <v>102</v>
      </c>
      <c r="D45" s="15" t="s">
        <v>610</v>
      </c>
      <c r="G45" s="63" t="s">
        <v>102</v>
      </c>
    </row>
    <row r="46" spans="1:7" x14ac:dyDescent="0.25">
      <c r="A46" t="s">
        <v>24</v>
      </c>
      <c r="B46" s="43" t="s">
        <v>114</v>
      </c>
      <c r="D46" s="15" t="s">
        <v>610</v>
      </c>
      <c r="G46" s="63" t="s">
        <v>114</v>
      </c>
    </row>
    <row r="47" spans="1:7" x14ac:dyDescent="0.25">
      <c r="A47" t="s">
        <v>24</v>
      </c>
      <c r="B47" s="43" t="s">
        <v>463</v>
      </c>
      <c r="D47" s="15" t="s">
        <v>610</v>
      </c>
      <c r="G47" s="63" t="s">
        <v>463</v>
      </c>
    </row>
    <row r="48" spans="1:7" x14ac:dyDescent="0.25">
      <c r="A48" t="s">
        <v>24</v>
      </c>
      <c r="B48" s="43" t="s">
        <v>465</v>
      </c>
      <c r="D48" s="15" t="s">
        <v>610</v>
      </c>
      <c r="G48" s="63" t="s">
        <v>465</v>
      </c>
    </row>
    <row r="49" spans="1:7" x14ac:dyDescent="0.25">
      <c r="A49" t="s">
        <v>24</v>
      </c>
      <c r="B49" s="43" t="s">
        <v>101</v>
      </c>
      <c r="D49" s="15" t="s">
        <v>610</v>
      </c>
      <c r="G49" s="63" t="s">
        <v>101</v>
      </c>
    </row>
    <row r="50" spans="1:7" x14ac:dyDescent="0.25">
      <c r="A50" t="s">
        <v>24</v>
      </c>
      <c r="B50" s="43" t="s">
        <v>464</v>
      </c>
      <c r="D50" s="15" t="s">
        <v>610</v>
      </c>
      <c r="G50" s="63" t="s">
        <v>464</v>
      </c>
    </row>
    <row r="51" spans="1:7" x14ac:dyDescent="0.25">
      <c r="A51" t="s">
        <v>24</v>
      </c>
      <c r="B51" s="43" t="s">
        <v>466</v>
      </c>
      <c r="D51" s="15" t="s">
        <v>610</v>
      </c>
      <c r="G51" s="63" t="s">
        <v>466</v>
      </c>
    </row>
    <row r="52" spans="1:7" x14ac:dyDescent="0.25">
      <c r="A52" t="s">
        <v>24</v>
      </c>
      <c r="B52" s="43" t="s">
        <v>63</v>
      </c>
      <c r="D52" s="15" t="s">
        <v>610</v>
      </c>
      <c r="G52" s="63" t="s">
        <v>63</v>
      </c>
    </row>
    <row r="53" spans="1:7" x14ac:dyDescent="0.25">
      <c r="A53" t="s">
        <v>24</v>
      </c>
      <c r="B53" s="43" t="s">
        <v>58</v>
      </c>
      <c r="D53" s="15" t="s">
        <v>610</v>
      </c>
      <c r="G53" s="63" t="s">
        <v>58</v>
      </c>
    </row>
    <row r="54" spans="1:7" x14ac:dyDescent="0.25">
      <c r="A54" t="s">
        <v>24</v>
      </c>
      <c r="B54" s="43" t="s">
        <v>460</v>
      </c>
      <c r="D54" s="15" t="s">
        <v>610</v>
      </c>
      <c r="G54" s="63" t="s">
        <v>460</v>
      </c>
    </row>
    <row r="55" spans="1:7" x14ac:dyDescent="0.25">
      <c r="A55" t="s">
        <v>24</v>
      </c>
      <c r="B55" s="43" t="s">
        <v>103</v>
      </c>
      <c r="D55" s="15" t="s">
        <v>610</v>
      </c>
      <c r="G55" s="63" t="s">
        <v>103</v>
      </c>
    </row>
    <row r="56" spans="1:7" x14ac:dyDescent="0.25">
      <c r="A56" t="s">
        <v>24</v>
      </c>
      <c r="B56" s="43" t="s">
        <v>104</v>
      </c>
      <c r="D56" s="15" t="s">
        <v>610</v>
      </c>
      <c r="G56" s="63" t="s">
        <v>104</v>
      </c>
    </row>
    <row r="57" spans="1:7" x14ac:dyDescent="0.25">
      <c r="A57" t="s">
        <v>24</v>
      </c>
      <c r="B57" s="43" t="s">
        <v>60</v>
      </c>
      <c r="D57" s="15" t="s">
        <v>610</v>
      </c>
      <c r="G57" s="63" t="s">
        <v>60</v>
      </c>
    </row>
    <row r="58" spans="1:7" x14ac:dyDescent="0.25">
      <c r="A58" t="s">
        <v>24</v>
      </c>
      <c r="B58" s="43" t="s">
        <v>77</v>
      </c>
      <c r="D58" s="15" t="s">
        <v>610</v>
      </c>
      <c r="G58" s="63" t="s">
        <v>77</v>
      </c>
    </row>
    <row r="59" spans="1:7" x14ac:dyDescent="0.25">
      <c r="A59" t="s">
        <v>24</v>
      </c>
      <c r="B59" s="43" t="s">
        <v>280</v>
      </c>
      <c r="D59" s="15" t="s">
        <v>610</v>
      </c>
      <c r="G59" s="63" t="s">
        <v>280</v>
      </c>
    </row>
    <row r="60" spans="1:7" x14ac:dyDescent="0.25">
      <c r="A60" t="s">
        <v>24</v>
      </c>
      <c r="B60" s="43" t="s">
        <v>461</v>
      </c>
      <c r="D60" s="15" t="s">
        <v>610</v>
      </c>
      <c r="G60" s="63" t="s">
        <v>461</v>
      </c>
    </row>
    <row r="61" spans="1:7" x14ac:dyDescent="0.25">
      <c r="A61" t="s">
        <v>24</v>
      </c>
      <c r="B61" s="43" t="s">
        <v>73</v>
      </c>
      <c r="D61" s="15" t="s">
        <v>610</v>
      </c>
      <c r="G61" s="63" t="s">
        <v>73</v>
      </c>
    </row>
    <row r="62" spans="1:7" x14ac:dyDescent="0.25">
      <c r="A62" t="s">
        <v>24</v>
      </c>
      <c r="B62" s="43" t="s">
        <v>57</v>
      </c>
      <c r="D62" s="15" t="s">
        <v>610</v>
      </c>
      <c r="G62" s="63" t="s">
        <v>57</v>
      </c>
    </row>
    <row r="63" spans="1:7" x14ac:dyDescent="0.25">
      <c r="A63" t="s">
        <v>24</v>
      </c>
      <c r="B63" s="43" t="s">
        <v>462</v>
      </c>
      <c r="D63" s="15" t="s">
        <v>610</v>
      </c>
      <c r="G63" s="63" t="s">
        <v>462</v>
      </c>
    </row>
    <row r="64" spans="1:7" x14ac:dyDescent="0.25">
      <c r="D64" s="15"/>
      <c r="G64" s="15"/>
    </row>
    <row r="65" spans="1:7" x14ac:dyDescent="0.25">
      <c r="A65" t="s">
        <v>30</v>
      </c>
      <c r="B65" t="s">
        <v>31</v>
      </c>
      <c r="C65">
        <v>8</v>
      </c>
      <c r="D65" s="11" t="s">
        <v>321</v>
      </c>
      <c r="G65" s="11" t="s">
        <v>508</v>
      </c>
    </row>
    <row r="66" spans="1:7" x14ac:dyDescent="0.25">
      <c r="A66" t="s">
        <v>30</v>
      </c>
      <c r="B66" t="s">
        <v>89</v>
      </c>
      <c r="C66">
        <v>15</v>
      </c>
      <c r="D66" s="20" t="s">
        <v>322</v>
      </c>
      <c r="G66" s="20" t="s">
        <v>509</v>
      </c>
    </row>
    <row r="67" spans="1:7" x14ac:dyDescent="0.25">
      <c r="A67" t="s">
        <v>30</v>
      </c>
      <c r="B67" t="s">
        <v>105</v>
      </c>
      <c r="C67">
        <v>35</v>
      </c>
      <c r="D67" s="12" t="s">
        <v>284</v>
      </c>
      <c r="G67" s="12" t="s">
        <v>510</v>
      </c>
    </row>
    <row r="68" spans="1:7" x14ac:dyDescent="0.25">
      <c r="A68" t="s">
        <v>30</v>
      </c>
      <c r="B68" t="s">
        <v>32</v>
      </c>
      <c r="C68">
        <v>12</v>
      </c>
      <c r="D68" s="11" t="s">
        <v>321</v>
      </c>
      <c r="G68" s="11" t="s">
        <v>511</v>
      </c>
    </row>
    <row r="69" spans="1:7" x14ac:dyDescent="0.25">
      <c r="A69" t="s">
        <v>30</v>
      </c>
      <c r="B69" t="s">
        <v>40</v>
      </c>
      <c r="C69">
        <v>16</v>
      </c>
      <c r="D69" s="20" t="s">
        <v>323</v>
      </c>
      <c r="G69" s="20" t="s">
        <v>512</v>
      </c>
    </row>
    <row r="70" spans="1:7" x14ac:dyDescent="0.25">
      <c r="A70" t="s">
        <v>30</v>
      </c>
      <c r="B70" t="s">
        <v>92</v>
      </c>
      <c r="C70">
        <v>10</v>
      </c>
      <c r="D70" s="20" t="s">
        <v>322</v>
      </c>
      <c r="G70" s="20" t="s">
        <v>513</v>
      </c>
    </row>
    <row r="71" spans="1:7" x14ac:dyDescent="0.25">
      <c r="A71" t="s">
        <v>30</v>
      </c>
      <c r="B71" t="s">
        <v>56</v>
      </c>
      <c r="C71">
        <v>8</v>
      </c>
      <c r="D71" s="20" t="s">
        <v>322</v>
      </c>
      <c r="G71" s="20" t="s">
        <v>514</v>
      </c>
    </row>
    <row r="72" spans="1:7" x14ac:dyDescent="0.25">
      <c r="A72" t="s">
        <v>30</v>
      </c>
      <c r="B72" t="s">
        <v>33</v>
      </c>
      <c r="C72">
        <v>3</v>
      </c>
      <c r="D72" s="11" t="s">
        <v>321</v>
      </c>
      <c r="G72" s="11" t="s">
        <v>515</v>
      </c>
    </row>
    <row r="73" spans="1:7" x14ac:dyDescent="0.25">
      <c r="A73" t="s">
        <v>30</v>
      </c>
      <c r="B73" t="s">
        <v>106</v>
      </c>
      <c r="C73">
        <v>32</v>
      </c>
      <c r="D73" s="12" t="s">
        <v>284</v>
      </c>
      <c r="G73" s="12" t="s">
        <v>516</v>
      </c>
    </row>
    <row r="74" spans="1:7" x14ac:dyDescent="0.25">
      <c r="A74" t="s">
        <v>30</v>
      </c>
      <c r="B74" t="s">
        <v>42</v>
      </c>
      <c r="C74">
        <v>22</v>
      </c>
      <c r="D74" s="20" t="s">
        <v>323</v>
      </c>
      <c r="G74" s="20" t="s">
        <v>517</v>
      </c>
    </row>
  </sheetData>
  <sortState ref="I45:I70">
    <sortCondition ref="I70"/>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2"/>
  <sheetViews>
    <sheetView topLeftCell="A10" zoomScaleNormal="100" workbookViewId="0">
      <pane ySplit="900" activePane="bottomLeft"/>
      <selection activeCell="P11" sqref="P11"/>
      <selection pane="bottomLeft" activeCell="A10" sqref="A10"/>
    </sheetView>
  </sheetViews>
  <sheetFormatPr defaultRowHeight="15" outlineLevelRow="1" x14ac:dyDescent="0.25"/>
  <cols>
    <col min="1" max="1" width="18.42578125" style="6" bestFit="1" customWidth="1"/>
    <col min="2" max="2" width="39.28515625" style="6" customWidth="1"/>
    <col min="3" max="4" width="19.28515625" style="6" bestFit="1" customWidth="1"/>
    <col min="5" max="5" width="17.7109375" style="5" customWidth="1"/>
    <col min="6" max="7" width="4" style="5" hidden="1" customWidth="1"/>
    <col min="8" max="8" width="17.7109375" style="5" customWidth="1"/>
    <col min="9" max="10" width="4" style="5" hidden="1" customWidth="1"/>
    <col min="11" max="11" width="17.7109375" style="5" customWidth="1"/>
    <col min="12" max="13" width="4" style="6" hidden="1" customWidth="1"/>
    <col min="14" max="14" width="19.7109375" style="5" bestFit="1" customWidth="1"/>
    <col min="15" max="15" width="22" style="5" bestFit="1" customWidth="1"/>
    <col min="16" max="16" width="24" style="6" bestFit="1" customWidth="1"/>
    <col min="17" max="17" width="21" style="6" bestFit="1" customWidth="1"/>
    <col min="18" max="18" width="23" style="6" bestFit="1" customWidth="1"/>
    <col min="19" max="19" width="10.28515625" style="6" bestFit="1" customWidth="1"/>
    <col min="20" max="20" width="9.140625" style="6"/>
    <col min="21" max="23" width="9.140625" style="5"/>
    <col min="24" max="16384" width="9.140625" style="6"/>
  </cols>
  <sheetData>
    <row r="1" spans="1:23" x14ac:dyDescent="0.25">
      <c r="A1" s="6" t="s">
        <v>611</v>
      </c>
    </row>
    <row r="2" spans="1:23" x14ac:dyDescent="0.25">
      <c r="A2" s="6" t="s">
        <v>585</v>
      </c>
    </row>
    <row r="3" spans="1:23" x14ac:dyDescent="0.25">
      <c r="A3" s="6" t="s">
        <v>584</v>
      </c>
    </row>
    <row r="4" spans="1:23" x14ac:dyDescent="0.25">
      <c r="A4" s="6" t="s">
        <v>591</v>
      </c>
    </row>
    <row r="5" spans="1:23" x14ac:dyDescent="0.25">
      <c r="A5" s="6" t="s">
        <v>612</v>
      </c>
    </row>
    <row r="6" spans="1:23" x14ac:dyDescent="0.25">
      <c r="A6" s="5" t="s">
        <v>559</v>
      </c>
    </row>
    <row r="7" spans="1:23" x14ac:dyDescent="0.25">
      <c r="A7" s="5" t="s">
        <v>282</v>
      </c>
    </row>
    <row r="8" spans="1:23" x14ac:dyDescent="0.25">
      <c r="A8" s="5" t="s">
        <v>371</v>
      </c>
    </row>
    <row r="9" spans="1:23" ht="15.75" thickBot="1" x14ac:dyDescent="0.3"/>
    <row r="10" spans="1:23" customFormat="1" x14ac:dyDescent="0.25">
      <c r="A10" s="84" t="s">
        <v>8</v>
      </c>
      <c r="B10" s="88" t="s">
        <v>342</v>
      </c>
      <c r="C10" s="118" t="s">
        <v>37</v>
      </c>
      <c r="D10" s="119"/>
      <c r="E10" s="118" t="s">
        <v>34</v>
      </c>
      <c r="F10" s="120"/>
      <c r="G10" s="120"/>
      <c r="H10" s="120"/>
      <c r="I10" s="120"/>
      <c r="J10" s="120"/>
      <c r="K10" s="120"/>
      <c r="L10" s="120"/>
      <c r="M10" s="119"/>
      <c r="N10" s="110" t="s">
        <v>560</v>
      </c>
      <c r="O10" s="98" t="s">
        <v>560</v>
      </c>
      <c r="P10" s="100" t="s">
        <v>557</v>
      </c>
      <c r="Q10" s="88" t="s">
        <v>563</v>
      </c>
      <c r="R10" s="100" t="s">
        <v>613</v>
      </c>
      <c r="S10" s="113" t="s">
        <v>115</v>
      </c>
      <c r="T10" s="42"/>
      <c r="U10" s="15"/>
      <c r="V10" s="15"/>
      <c r="W10" s="15"/>
    </row>
    <row r="11" spans="1:23" customFormat="1" x14ac:dyDescent="0.25">
      <c r="A11" s="85"/>
      <c r="B11" s="3"/>
      <c r="C11" s="2"/>
      <c r="D11" s="3"/>
      <c r="E11" s="111"/>
      <c r="F11" s="5"/>
      <c r="G11" s="5"/>
      <c r="H11" s="5"/>
      <c r="I11" s="5"/>
      <c r="J11" s="5"/>
      <c r="K11" s="5"/>
      <c r="L11" s="6"/>
      <c r="M11" s="3"/>
      <c r="N11" s="111"/>
      <c r="O11" s="64" t="s">
        <v>561</v>
      </c>
      <c r="P11" s="28" t="s">
        <v>558</v>
      </c>
      <c r="Q11" s="3" t="s">
        <v>562</v>
      </c>
      <c r="R11" s="28" t="s">
        <v>583</v>
      </c>
      <c r="S11" s="114" t="s">
        <v>566</v>
      </c>
      <c r="U11" s="15"/>
      <c r="V11" s="15"/>
      <c r="W11" s="15"/>
    </row>
    <row r="12" spans="1:23" customFormat="1" x14ac:dyDescent="0.25">
      <c r="A12" s="85"/>
      <c r="B12" s="3" t="s">
        <v>35</v>
      </c>
      <c r="C12" s="2"/>
      <c r="D12" s="3"/>
      <c r="E12" s="111"/>
      <c r="F12" s="5"/>
      <c r="G12" s="5"/>
      <c r="H12" s="5"/>
      <c r="I12" s="5"/>
      <c r="J12" s="5"/>
      <c r="K12" s="5"/>
      <c r="L12" s="6"/>
      <c r="M12" s="3"/>
      <c r="N12" s="111"/>
      <c r="O12" s="64"/>
      <c r="P12" s="28"/>
      <c r="Q12" s="3"/>
      <c r="R12" s="28"/>
      <c r="S12" s="115"/>
      <c r="U12" s="15"/>
      <c r="V12" s="15"/>
      <c r="W12" s="15"/>
    </row>
    <row r="13" spans="1:23" customFormat="1" ht="15" hidden="1" customHeight="1" outlineLevel="1" x14ac:dyDescent="0.25">
      <c r="A13" s="85" t="s">
        <v>35</v>
      </c>
      <c r="B13" s="89" t="s">
        <v>324</v>
      </c>
      <c r="C13" s="54" t="s">
        <v>36</v>
      </c>
      <c r="D13" s="3" t="s">
        <v>38</v>
      </c>
      <c r="E13" s="111" t="s">
        <v>32</v>
      </c>
      <c r="F13" s="5">
        <v>12</v>
      </c>
      <c r="G13" s="5"/>
      <c r="H13" s="5" t="s">
        <v>13</v>
      </c>
      <c r="I13" s="5">
        <v>5</v>
      </c>
      <c r="J13" s="5"/>
      <c r="K13" s="5"/>
      <c r="L13" s="6"/>
      <c r="M13" s="3"/>
      <c r="N13" s="111">
        <f t="shared" ref="N13:N20" si="0">F13+I13+L13</f>
        <v>17</v>
      </c>
      <c r="O13" s="64">
        <f t="shared" ref="O13:O20" si="1">F13+G13+I13+J13+L13+M13</f>
        <v>17</v>
      </c>
      <c r="P13" s="28">
        <v>50</v>
      </c>
      <c r="Q13" s="3">
        <f>O13+P13</f>
        <v>67</v>
      </c>
      <c r="R13" s="28" t="s">
        <v>175</v>
      </c>
      <c r="S13" s="115"/>
      <c r="U13" s="15"/>
      <c r="V13" s="15"/>
      <c r="W13" s="15"/>
    </row>
    <row r="14" spans="1:23" customFormat="1" ht="15" hidden="1" customHeight="1" outlineLevel="1" x14ac:dyDescent="0.25">
      <c r="A14" s="85" t="s">
        <v>35</v>
      </c>
      <c r="B14" s="90" t="s">
        <v>332</v>
      </c>
      <c r="C14" s="55" t="s">
        <v>614</v>
      </c>
      <c r="D14" s="3"/>
      <c r="E14" s="44" t="s">
        <v>28</v>
      </c>
      <c r="F14" s="5">
        <v>20</v>
      </c>
      <c r="G14" s="5"/>
      <c r="H14" s="57" t="s">
        <v>39</v>
      </c>
      <c r="I14" s="5">
        <v>16</v>
      </c>
      <c r="J14" s="5"/>
      <c r="K14" s="5" t="s">
        <v>6</v>
      </c>
      <c r="L14" s="6">
        <v>8</v>
      </c>
      <c r="M14" s="3"/>
      <c r="N14" s="111">
        <f t="shared" si="0"/>
        <v>44</v>
      </c>
      <c r="O14" s="64">
        <f t="shared" si="1"/>
        <v>44</v>
      </c>
      <c r="P14" s="28">
        <v>25</v>
      </c>
      <c r="Q14" s="3">
        <f t="shared" ref="Q14:Q20" si="2">O14+P14</f>
        <v>69</v>
      </c>
      <c r="R14" s="28" t="s">
        <v>175</v>
      </c>
      <c r="S14" s="115"/>
      <c r="U14" s="15"/>
      <c r="V14" s="15"/>
      <c r="W14" s="15"/>
    </row>
    <row r="15" spans="1:23" customFormat="1" ht="15" hidden="1" customHeight="1" outlineLevel="1" x14ac:dyDescent="0.25">
      <c r="A15" s="85" t="s">
        <v>35</v>
      </c>
      <c r="B15" s="89" t="s">
        <v>333</v>
      </c>
      <c r="C15" s="54" t="s">
        <v>36</v>
      </c>
      <c r="D15" s="3"/>
      <c r="E15" s="111" t="s">
        <v>40</v>
      </c>
      <c r="F15" s="5">
        <v>16</v>
      </c>
      <c r="G15" s="5"/>
      <c r="H15" s="5"/>
      <c r="I15" s="5"/>
      <c r="J15" s="5"/>
      <c r="K15" s="5"/>
      <c r="L15" s="6"/>
      <c r="M15" s="3"/>
      <c r="N15" s="111">
        <f t="shared" si="0"/>
        <v>16</v>
      </c>
      <c r="O15" s="64">
        <f t="shared" si="1"/>
        <v>16</v>
      </c>
      <c r="P15" s="28">
        <v>25</v>
      </c>
      <c r="Q15" s="3">
        <f t="shared" si="2"/>
        <v>41</v>
      </c>
      <c r="R15" s="28" t="s">
        <v>175</v>
      </c>
      <c r="S15" s="115"/>
      <c r="U15" s="15"/>
      <c r="V15" s="15"/>
      <c r="W15" s="15"/>
    </row>
    <row r="16" spans="1:23" customFormat="1" ht="15" hidden="1" customHeight="1" outlineLevel="1" x14ac:dyDescent="0.25">
      <c r="A16" s="85" t="s">
        <v>35</v>
      </c>
      <c r="B16" s="91" t="s">
        <v>335</v>
      </c>
      <c r="C16" s="2" t="s">
        <v>36</v>
      </c>
      <c r="D16" s="4" t="s">
        <v>41</v>
      </c>
      <c r="E16" s="111" t="s">
        <v>40</v>
      </c>
      <c r="F16" s="5">
        <v>16</v>
      </c>
      <c r="G16" s="5"/>
      <c r="H16" s="5" t="s">
        <v>42</v>
      </c>
      <c r="I16" s="5">
        <v>22</v>
      </c>
      <c r="J16" s="5"/>
      <c r="K16" s="5"/>
      <c r="L16" s="6"/>
      <c r="M16" s="3"/>
      <c r="N16" s="111">
        <f t="shared" si="0"/>
        <v>38</v>
      </c>
      <c r="O16" s="64">
        <f t="shared" si="1"/>
        <v>38</v>
      </c>
      <c r="P16" s="101">
        <v>50</v>
      </c>
      <c r="Q16" s="3">
        <f t="shared" si="2"/>
        <v>88</v>
      </c>
      <c r="R16" s="28" t="s">
        <v>175</v>
      </c>
      <c r="S16" s="115"/>
      <c r="U16" s="15"/>
      <c r="V16" s="15"/>
      <c r="W16" s="15"/>
    </row>
    <row r="17" spans="1:23" customFormat="1" ht="15" hidden="1" customHeight="1" outlineLevel="1" x14ac:dyDescent="0.25">
      <c r="A17" s="85" t="s">
        <v>35</v>
      </c>
      <c r="B17" s="91" t="s">
        <v>334</v>
      </c>
      <c r="C17" s="55" t="s">
        <v>43</v>
      </c>
      <c r="D17" s="56" t="s">
        <v>44</v>
      </c>
      <c r="E17" s="111" t="s">
        <v>45</v>
      </c>
      <c r="F17" s="5">
        <v>15</v>
      </c>
      <c r="G17" s="5"/>
      <c r="H17" s="5" t="s">
        <v>46</v>
      </c>
      <c r="I17" s="5">
        <v>27</v>
      </c>
      <c r="J17" s="5"/>
      <c r="K17" s="134" t="s">
        <v>47</v>
      </c>
      <c r="L17" s="6">
        <v>17</v>
      </c>
      <c r="M17" s="3">
        <v>25</v>
      </c>
      <c r="N17" s="111">
        <f t="shared" si="0"/>
        <v>59</v>
      </c>
      <c r="O17" s="64">
        <f t="shared" si="1"/>
        <v>84</v>
      </c>
      <c r="P17" s="101">
        <v>50</v>
      </c>
      <c r="Q17" s="3">
        <f t="shared" si="2"/>
        <v>134</v>
      </c>
      <c r="R17" s="28" t="s">
        <v>175</v>
      </c>
      <c r="S17" s="115"/>
      <c r="U17" s="15"/>
      <c r="V17" s="15"/>
      <c r="W17" s="15"/>
    </row>
    <row r="18" spans="1:23" customFormat="1" ht="15" hidden="1" customHeight="1" outlineLevel="1" x14ac:dyDescent="0.25">
      <c r="A18" s="85" t="s">
        <v>35</v>
      </c>
      <c r="B18" s="91" t="s">
        <v>336</v>
      </c>
      <c r="C18" s="55" t="s">
        <v>48</v>
      </c>
      <c r="D18" s="3"/>
      <c r="E18" s="135" t="s">
        <v>49</v>
      </c>
      <c r="F18" s="5">
        <v>46</v>
      </c>
      <c r="G18" s="5">
        <v>25</v>
      </c>
      <c r="H18" s="5" t="s">
        <v>31</v>
      </c>
      <c r="I18" s="5">
        <v>8</v>
      </c>
      <c r="J18" s="5"/>
      <c r="K18" s="129" t="s">
        <v>50</v>
      </c>
      <c r="L18" s="6">
        <v>8</v>
      </c>
      <c r="M18" s="3">
        <v>25</v>
      </c>
      <c r="N18" s="111">
        <f t="shared" si="0"/>
        <v>62</v>
      </c>
      <c r="O18" s="64">
        <f t="shared" si="1"/>
        <v>112</v>
      </c>
      <c r="P18" s="101">
        <v>25</v>
      </c>
      <c r="Q18" s="3">
        <f t="shared" si="2"/>
        <v>137</v>
      </c>
      <c r="R18" s="28" t="s">
        <v>175</v>
      </c>
      <c r="S18" s="115"/>
      <c r="U18" s="15"/>
      <c r="V18" s="15"/>
      <c r="W18" s="15"/>
    </row>
    <row r="19" spans="1:23" customFormat="1" ht="15" hidden="1" customHeight="1" outlineLevel="1" x14ac:dyDescent="0.25">
      <c r="A19" s="85" t="s">
        <v>35</v>
      </c>
      <c r="B19" s="91" t="s">
        <v>337</v>
      </c>
      <c r="C19" s="54" t="s">
        <v>51</v>
      </c>
      <c r="D19" s="3"/>
      <c r="E19" s="111" t="s">
        <v>45</v>
      </c>
      <c r="F19" s="5">
        <v>15</v>
      </c>
      <c r="G19" s="5"/>
      <c r="H19" s="5" t="s">
        <v>13</v>
      </c>
      <c r="I19" s="5">
        <v>5</v>
      </c>
      <c r="J19" s="5"/>
      <c r="K19" s="5"/>
      <c r="L19" s="6"/>
      <c r="M19" s="3"/>
      <c r="N19" s="111">
        <f t="shared" si="0"/>
        <v>20</v>
      </c>
      <c r="O19" s="64">
        <f t="shared" si="1"/>
        <v>20</v>
      </c>
      <c r="P19" s="101">
        <v>25</v>
      </c>
      <c r="Q19" s="3">
        <f t="shared" si="2"/>
        <v>45</v>
      </c>
      <c r="R19" s="28" t="s">
        <v>175</v>
      </c>
      <c r="S19" s="115"/>
      <c r="U19" s="15"/>
      <c r="V19" s="15"/>
      <c r="W19" s="15"/>
    </row>
    <row r="20" spans="1:23" customFormat="1" ht="15" hidden="1" customHeight="1" outlineLevel="1" x14ac:dyDescent="0.25">
      <c r="A20" s="85" t="s">
        <v>35</v>
      </c>
      <c r="B20" s="92" t="s">
        <v>338</v>
      </c>
      <c r="C20" s="54" t="s">
        <v>52</v>
      </c>
      <c r="D20" s="3"/>
      <c r="E20" s="130" t="s">
        <v>49</v>
      </c>
      <c r="F20" s="5">
        <v>46</v>
      </c>
      <c r="G20" s="5">
        <v>25</v>
      </c>
      <c r="H20" s="5" t="s">
        <v>31</v>
      </c>
      <c r="I20" s="5">
        <v>8</v>
      </c>
      <c r="J20" s="5"/>
      <c r="K20" s="129" t="s">
        <v>53</v>
      </c>
      <c r="L20" s="6">
        <v>38</v>
      </c>
      <c r="M20" s="3">
        <v>25</v>
      </c>
      <c r="N20" s="111">
        <f t="shared" si="0"/>
        <v>92</v>
      </c>
      <c r="O20" s="64">
        <f t="shared" si="1"/>
        <v>142</v>
      </c>
      <c r="P20" s="101">
        <v>25</v>
      </c>
      <c r="Q20" s="3">
        <f t="shared" si="2"/>
        <v>167</v>
      </c>
      <c r="R20" s="28" t="s">
        <v>175</v>
      </c>
      <c r="S20" s="115"/>
      <c r="U20" s="15"/>
      <c r="V20" s="15"/>
      <c r="W20" s="15"/>
    </row>
    <row r="21" spans="1:23" customFormat="1" collapsed="1" x14ac:dyDescent="0.25">
      <c r="A21" s="85" t="s">
        <v>281</v>
      </c>
      <c r="B21" s="3"/>
      <c r="C21" s="2"/>
      <c r="D21" s="3"/>
      <c r="E21" s="111"/>
      <c r="F21" s="5"/>
      <c r="G21" s="5"/>
      <c r="H21" s="5"/>
      <c r="I21" s="5"/>
      <c r="J21" s="5"/>
      <c r="K21" s="5"/>
      <c r="L21" s="6"/>
      <c r="M21" s="3"/>
      <c r="N21" s="111"/>
      <c r="O21" s="64"/>
      <c r="P21" s="28"/>
      <c r="Q21" s="3"/>
      <c r="R21" s="28"/>
      <c r="S21" s="115"/>
      <c r="U21" s="15"/>
      <c r="V21" s="15"/>
      <c r="W21" s="15"/>
    </row>
    <row r="22" spans="1:23" customFormat="1" x14ac:dyDescent="0.25">
      <c r="A22" s="85"/>
      <c r="B22" s="3" t="s">
        <v>80</v>
      </c>
      <c r="C22" s="2"/>
      <c r="D22" s="3"/>
      <c r="E22" s="111"/>
      <c r="F22" s="5"/>
      <c r="G22" s="5"/>
      <c r="H22" s="5"/>
      <c r="I22" s="5"/>
      <c r="J22" s="5"/>
      <c r="K22" s="5"/>
      <c r="L22" s="6"/>
      <c r="M22" s="3"/>
      <c r="N22" s="111"/>
      <c r="O22" s="64"/>
      <c r="P22" s="28"/>
      <c r="Q22" s="3"/>
      <c r="R22" s="28"/>
      <c r="S22" s="115"/>
      <c r="U22" s="15"/>
      <c r="V22" s="15"/>
      <c r="W22" s="15"/>
    </row>
    <row r="23" spans="1:23" customFormat="1" ht="15" hidden="1" customHeight="1" outlineLevel="1" x14ac:dyDescent="0.25">
      <c r="A23" s="85" t="s">
        <v>80</v>
      </c>
      <c r="B23" s="91" t="s">
        <v>357</v>
      </c>
      <c r="C23" s="54" t="s">
        <v>43</v>
      </c>
      <c r="D23" s="3"/>
      <c r="E23" s="111" t="s">
        <v>32</v>
      </c>
      <c r="F23" s="5">
        <v>12</v>
      </c>
      <c r="G23" s="5"/>
      <c r="H23" s="5" t="s">
        <v>33</v>
      </c>
      <c r="I23" s="5">
        <v>3</v>
      </c>
      <c r="J23" s="5"/>
      <c r="K23" s="5"/>
      <c r="L23" s="6"/>
      <c r="M23" s="3"/>
      <c r="N23" s="111">
        <f t="shared" ref="N23:N31" si="3">F23+I23+L23</f>
        <v>15</v>
      </c>
      <c r="O23" s="64">
        <f t="shared" ref="O23:O31" si="4">F23+G23+I23+J23+L23+M23</f>
        <v>15</v>
      </c>
      <c r="P23" s="101">
        <v>25</v>
      </c>
      <c r="Q23" s="3">
        <f t="shared" ref="Q23:Q31" si="5">O23+P23</f>
        <v>40</v>
      </c>
      <c r="R23" s="28" t="s">
        <v>175</v>
      </c>
      <c r="S23" s="115"/>
      <c r="U23" s="15"/>
      <c r="V23" s="15"/>
      <c r="W23" s="15"/>
    </row>
    <row r="24" spans="1:23" customFormat="1" ht="15" hidden="1" customHeight="1" outlineLevel="1" x14ac:dyDescent="0.25">
      <c r="A24" s="85" t="s">
        <v>80</v>
      </c>
      <c r="B24" s="93" t="s">
        <v>358</v>
      </c>
      <c r="C24" s="2" t="s">
        <v>52</v>
      </c>
      <c r="D24" s="4" t="s">
        <v>99</v>
      </c>
      <c r="E24" s="111" t="s">
        <v>89</v>
      </c>
      <c r="F24" s="5">
        <v>15</v>
      </c>
      <c r="G24" s="5"/>
      <c r="H24" s="5" t="s">
        <v>32</v>
      </c>
      <c r="I24" s="5">
        <v>12</v>
      </c>
      <c r="J24" s="5"/>
      <c r="K24" s="5" t="s">
        <v>33</v>
      </c>
      <c r="L24" s="6">
        <v>3</v>
      </c>
      <c r="M24" s="3"/>
      <c r="N24" s="111">
        <f t="shared" si="3"/>
        <v>30</v>
      </c>
      <c r="O24" s="64">
        <f t="shared" si="4"/>
        <v>30</v>
      </c>
      <c r="P24" s="101">
        <v>50</v>
      </c>
      <c r="Q24" s="3">
        <f t="shared" si="5"/>
        <v>80</v>
      </c>
      <c r="R24" s="28" t="s">
        <v>175</v>
      </c>
      <c r="S24" s="115"/>
      <c r="U24" s="15"/>
      <c r="V24" s="15"/>
      <c r="W24" s="15"/>
    </row>
    <row r="25" spans="1:23" customFormat="1" ht="15" hidden="1" customHeight="1" outlineLevel="1" x14ac:dyDescent="0.25">
      <c r="A25" s="85" t="s">
        <v>80</v>
      </c>
      <c r="B25" s="91" t="s">
        <v>359</v>
      </c>
      <c r="C25" s="54" t="s">
        <v>48</v>
      </c>
      <c r="D25" s="3"/>
      <c r="E25" s="111" t="s">
        <v>32</v>
      </c>
      <c r="F25" s="5">
        <v>12</v>
      </c>
      <c r="G25" s="5"/>
      <c r="H25" s="5" t="s">
        <v>106</v>
      </c>
      <c r="I25" s="5">
        <v>32</v>
      </c>
      <c r="J25" s="5"/>
      <c r="K25" s="5"/>
      <c r="L25" s="6"/>
      <c r="M25" s="3"/>
      <c r="N25" s="111">
        <f t="shared" si="3"/>
        <v>44</v>
      </c>
      <c r="O25" s="64">
        <f t="shared" si="4"/>
        <v>44</v>
      </c>
      <c r="P25" s="101">
        <v>25</v>
      </c>
      <c r="Q25" s="3">
        <f t="shared" si="5"/>
        <v>69</v>
      </c>
      <c r="R25" s="28" t="s">
        <v>175</v>
      </c>
      <c r="S25" s="115"/>
      <c r="U25" s="15"/>
      <c r="V25" s="15"/>
      <c r="W25" s="15"/>
    </row>
    <row r="26" spans="1:23" customFormat="1" ht="15" hidden="1" customHeight="1" outlineLevel="1" x14ac:dyDescent="0.25">
      <c r="A26" s="85" t="s">
        <v>80</v>
      </c>
      <c r="B26" s="92" t="s">
        <v>360</v>
      </c>
      <c r="C26" s="54" t="s">
        <v>52</v>
      </c>
      <c r="D26" s="3"/>
      <c r="E26" s="111" t="s">
        <v>12</v>
      </c>
      <c r="F26" s="5">
        <v>5</v>
      </c>
      <c r="G26" s="5"/>
      <c r="H26" s="5" t="s">
        <v>33</v>
      </c>
      <c r="I26" s="5">
        <v>3</v>
      </c>
      <c r="J26" s="5"/>
      <c r="K26" s="5"/>
      <c r="L26" s="6"/>
      <c r="M26" s="3"/>
      <c r="N26" s="111">
        <f t="shared" si="3"/>
        <v>8</v>
      </c>
      <c r="O26" s="64">
        <f t="shared" si="4"/>
        <v>8</v>
      </c>
      <c r="P26" s="101">
        <v>25</v>
      </c>
      <c r="Q26" s="3">
        <f t="shared" si="5"/>
        <v>33</v>
      </c>
      <c r="R26" s="28" t="s">
        <v>175</v>
      </c>
      <c r="S26" s="115"/>
      <c r="U26" s="15"/>
      <c r="V26" s="15"/>
      <c r="W26" s="15"/>
    </row>
    <row r="27" spans="1:23" customFormat="1" ht="15" hidden="1" customHeight="1" outlineLevel="1" x14ac:dyDescent="0.25">
      <c r="A27" s="85" t="s">
        <v>80</v>
      </c>
      <c r="B27" s="89" t="s">
        <v>361</v>
      </c>
      <c r="C27" s="2" t="s">
        <v>614</v>
      </c>
      <c r="D27" s="3"/>
      <c r="E27" s="111" t="s">
        <v>59</v>
      </c>
      <c r="F27" s="5">
        <v>5</v>
      </c>
      <c r="G27" s="5"/>
      <c r="H27" s="134" t="s">
        <v>85</v>
      </c>
      <c r="I27" s="5">
        <v>3</v>
      </c>
      <c r="J27" s="5">
        <v>25</v>
      </c>
      <c r="K27" s="5"/>
      <c r="L27" s="6"/>
      <c r="M27" s="3"/>
      <c r="N27" s="111">
        <f t="shared" si="3"/>
        <v>8</v>
      </c>
      <c r="O27" s="64">
        <f t="shared" si="4"/>
        <v>33</v>
      </c>
      <c r="P27" s="101">
        <v>25</v>
      </c>
      <c r="Q27" s="3">
        <f t="shared" si="5"/>
        <v>58</v>
      </c>
      <c r="R27" s="28" t="s">
        <v>175</v>
      </c>
      <c r="S27" s="115"/>
      <c r="U27" s="15"/>
      <c r="V27" s="15"/>
      <c r="W27" s="15"/>
    </row>
    <row r="28" spans="1:23" customFormat="1" ht="15" hidden="1" customHeight="1" outlineLevel="1" x14ac:dyDescent="0.25">
      <c r="A28" s="85" t="s">
        <v>80</v>
      </c>
      <c r="B28" s="91" t="s">
        <v>362</v>
      </c>
      <c r="C28" s="54" t="s">
        <v>70</v>
      </c>
      <c r="D28" s="3"/>
      <c r="E28" s="111" t="s">
        <v>13</v>
      </c>
      <c r="F28" s="5">
        <v>5</v>
      </c>
      <c r="G28" s="5"/>
      <c r="H28" s="129" t="s">
        <v>72</v>
      </c>
      <c r="I28" s="5">
        <v>37</v>
      </c>
      <c r="J28" s="5">
        <v>25</v>
      </c>
      <c r="K28" s="5"/>
      <c r="L28" s="6"/>
      <c r="M28" s="3"/>
      <c r="N28" s="111">
        <f t="shared" si="3"/>
        <v>42</v>
      </c>
      <c r="O28" s="64">
        <f t="shared" si="4"/>
        <v>67</v>
      </c>
      <c r="P28" s="101">
        <v>25</v>
      </c>
      <c r="Q28" s="3">
        <f t="shared" si="5"/>
        <v>92</v>
      </c>
      <c r="R28" s="28" t="s">
        <v>175</v>
      </c>
      <c r="S28" s="115"/>
      <c r="U28" s="15"/>
      <c r="V28" s="15"/>
      <c r="W28" s="15"/>
    </row>
    <row r="29" spans="1:23" customFormat="1" ht="15" hidden="1" customHeight="1" outlineLevel="1" x14ac:dyDescent="0.25">
      <c r="A29" s="85" t="s">
        <v>80</v>
      </c>
      <c r="B29" s="91" t="s">
        <v>363</v>
      </c>
      <c r="C29" s="54" t="s">
        <v>43</v>
      </c>
      <c r="D29" s="3"/>
      <c r="E29" s="111" t="s">
        <v>89</v>
      </c>
      <c r="F29" s="5">
        <v>15</v>
      </c>
      <c r="G29" s="5"/>
      <c r="H29" s="5" t="s">
        <v>59</v>
      </c>
      <c r="I29" s="5">
        <v>5</v>
      </c>
      <c r="J29" s="5"/>
      <c r="K29" s="129" t="s">
        <v>85</v>
      </c>
      <c r="L29" s="6">
        <v>3</v>
      </c>
      <c r="M29" s="3">
        <v>25</v>
      </c>
      <c r="N29" s="111">
        <f t="shared" si="3"/>
        <v>23</v>
      </c>
      <c r="O29" s="64">
        <f t="shared" si="4"/>
        <v>48</v>
      </c>
      <c r="P29" s="101">
        <v>25</v>
      </c>
      <c r="Q29" s="3">
        <f t="shared" si="5"/>
        <v>73</v>
      </c>
      <c r="R29" s="28" t="s">
        <v>175</v>
      </c>
      <c r="S29" s="115"/>
      <c r="U29" s="15"/>
      <c r="V29" s="15"/>
      <c r="W29" s="15"/>
    </row>
    <row r="30" spans="1:23" customFormat="1" ht="15" hidden="1" customHeight="1" outlineLevel="1" x14ac:dyDescent="0.25">
      <c r="A30" s="85" t="s">
        <v>80</v>
      </c>
      <c r="B30" s="91" t="s">
        <v>364</v>
      </c>
      <c r="C30" s="2" t="s">
        <v>36</v>
      </c>
      <c r="D30" s="4" t="s">
        <v>51</v>
      </c>
      <c r="E30" s="111" t="s">
        <v>89</v>
      </c>
      <c r="F30" s="5">
        <v>15</v>
      </c>
      <c r="G30" s="5"/>
      <c r="H30" s="5" t="s">
        <v>108</v>
      </c>
      <c r="I30" s="5">
        <v>32</v>
      </c>
      <c r="J30" s="5"/>
      <c r="K30" s="5"/>
      <c r="L30" s="6"/>
      <c r="M30" s="3"/>
      <c r="N30" s="111">
        <f t="shared" si="3"/>
        <v>47</v>
      </c>
      <c r="O30" s="64">
        <f t="shared" si="4"/>
        <v>47</v>
      </c>
      <c r="P30" s="101">
        <v>50</v>
      </c>
      <c r="Q30" s="3">
        <f t="shared" si="5"/>
        <v>97</v>
      </c>
      <c r="R30" s="28" t="s">
        <v>175</v>
      </c>
      <c r="S30" s="115"/>
      <c r="U30" s="15"/>
      <c r="V30" s="15"/>
      <c r="W30" s="15"/>
    </row>
    <row r="31" spans="1:23" customFormat="1" ht="15" hidden="1" customHeight="1" outlineLevel="1" x14ac:dyDescent="0.25">
      <c r="A31" s="85" t="s">
        <v>80</v>
      </c>
      <c r="B31" s="91" t="s">
        <v>365</v>
      </c>
      <c r="C31" s="54" t="s">
        <v>48</v>
      </c>
      <c r="D31" s="3"/>
      <c r="E31" s="111" t="s">
        <v>59</v>
      </c>
      <c r="F31" s="5">
        <v>5</v>
      </c>
      <c r="G31" s="5"/>
      <c r="H31" s="5" t="s">
        <v>32</v>
      </c>
      <c r="I31" s="5">
        <v>12</v>
      </c>
      <c r="J31" s="5"/>
      <c r="K31" s="5"/>
      <c r="L31" s="6"/>
      <c r="M31" s="3"/>
      <c r="N31" s="111">
        <f t="shared" si="3"/>
        <v>17</v>
      </c>
      <c r="O31" s="64">
        <f t="shared" si="4"/>
        <v>17</v>
      </c>
      <c r="P31" s="101">
        <v>25</v>
      </c>
      <c r="Q31" s="3">
        <f t="shared" si="5"/>
        <v>42</v>
      </c>
      <c r="R31" s="28" t="s">
        <v>175</v>
      </c>
      <c r="S31" s="115"/>
      <c r="U31" s="15"/>
      <c r="V31" s="15"/>
      <c r="W31" s="15"/>
    </row>
    <row r="32" spans="1:23" customFormat="1" collapsed="1" x14ac:dyDescent="0.25">
      <c r="A32" s="85" t="s">
        <v>281</v>
      </c>
      <c r="B32" s="3"/>
      <c r="C32" s="2"/>
      <c r="D32" s="3"/>
      <c r="E32" s="111"/>
      <c r="F32" s="5"/>
      <c r="G32" s="5"/>
      <c r="H32" s="5"/>
      <c r="I32" s="5"/>
      <c r="J32" s="5"/>
      <c r="K32" s="5"/>
      <c r="L32" s="6"/>
      <c r="M32" s="3"/>
      <c r="N32" s="111"/>
      <c r="O32" s="64"/>
      <c r="P32" s="28"/>
      <c r="Q32" s="3"/>
      <c r="R32" s="28"/>
      <c r="S32" s="115"/>
      <c r="U32" s="15"/>
      <c r="V32" s="15"/>
      <c r="W32" s="15"/>
    </row>
    <row r="33" spans="1:23" customFormat="1" x14ac:dyDescent="0.25">
      <c r="A33" s="85"/>
      <c r="B33" s="3" t="s">
        <v>98</v>
      </c>
      <c r="C33" s="2"/>
      <c r="D33" s="3"/>
      <c r="E33" s="111"/>
      <c r="F33" s="5"/>
      <c r="G33" s="5"/>
      <c r="H33" s="5"/>
      <c r="I33" s="5"/>
      <c r="J33" s="5"/>
      <c r="K33" s="5"/>
      <c r="L33" s="6"/>
      <c r="M33" s="3"/>
      <c r="N33" s="111"/>
      <c r="O33" s="64"/>
      <c r="P33" s="28"/>
      <c r="Q33" s="3"/>
      <c r="R33" s="28"/>
      <c r="S33" s="115"/>
      <c r="U33" s="15"/>
      <c r="V33" s="15"/>
      <c r="W33" s="15"/>
    </row>
    <row r="34" spans="1:23" customFormat="1" ht="15" hidden="1" customHeight="1" outlineLevel="1" x14ac:dyDescent="0.25">
      <c r="A34" s="85" t="s">
        <v>98</v>
      </c>
      <c r="B34" s="91" t="s">
        <v>366</v>
      </c>
      <c r="C34" s="2" t="s">
        <v>43</v>
      </c>
      <c r="D34" s="3"/>
      <c r="E34" s="131" t="s">
        <v>109</v>
      </c>
      <c r="F34" s="5"/>
      <c r="G34" s="5"/>
      <c r="H34" s="134" t="s">
        <v>47</v>
      </c>
      <c r="I34" s="5">
        <v>17</v>
      </c>
      <c r="J34" s="5">
        <v>25</v>
      </c>
      <c r="K34" s="5"/>
      <c r="L34" s="6"/>
      <c r="M34" s="3"/>
      <c r="N34" s="111">
        <f t="shared" ref="N34:N62" si="6">F34+I34+L34</f>
        <v>17</v>
      </c>
      <c r="O34" s="64">
        <f t="shared" ref="O34:O62" si="7">F34+G34+I34+J34+L34+M34</f>
        <v>42</v>
      </c>
      <c r="P34" s="101">
        <v>25</v>
      </c>
      <c r="Q34" s="3">
        <f t="shared" ref="Q34:Q62" si="8">O34+P34</f>
        <v>67</v>
      </c>
      <c r="R34" s="28" t="s">
        <v>175</v>
      </c>
      <c r="S34" s="115"/>
      <c r="T34" s="70" t="s">
        <v>528</v>
      </c>
      <c r="U34" s="15"/>
      <c r="V34" s="15"/>
      <c r="W34" s="15"/>
    </row>
    <row r="35" spans="1:23" customFormat="1" ht="15" hidden="1" customHeight="1" outlineLevel="1" x14ac:dyDescent="0.25">
      <c r="A35" s="85" t="s">
        <v>98</v>
      </c>
      <c r="B35" s="91" t="s">
        <v>367</v>
      </c>
      <c r="C35" s="54" t="s">
        <v>44</v>
      </c>
      <c r="D35" s="3"/>
      <c r="E35" s="44" t="s">
        <v>29</v>
      </c>
      <c r="F35" s="5">
        <v>30</v>
      </c>
      <c r="G35" s="5"/>
      <c r="H35" s="5"/>
      <c r="I35" s="5"/>
      <c r="J35" s="5"/>
      <c r="K35" s="5"/>
      <c r="L35" s="6"/>
      <c r="M35" s="3"/>
      <c r="N35" s="111">
        <f t="shared" si="6"/>
        <v>30</v>
      </c>
      <c r="O35" s="64">
        <f t="shared" si="7"/>
        <v>30</v>
      </c>
      <c r="P35" s="101">
        <v>25</v>
      </c>
      <c r="Q35" s="3">
        <f t="shared" si="8"/>
        <v>55</v>
      </c>
      <c r="R35" s="28" t="s">
        <v>175</v>
      </c>
      <c r="S35" s="115"/>
      <c r="T35" s="70" t="s">
        <v>529</v>
      </c>
      <c r="U35" s="15"/>
      <c r="V35" s="15"/>
      <c r="W35" s="15"/>
    </row>
    <row r="36" spans="1:23" customFormat="1" ht="15" hidden="1" customHeight="1" outlineLevel="1" x14ac:dyDescent="0.25">
      <c r="A36" s="85" t="s">
        <v>98</v>
      </c>
      <c r="B36" s="91" t="s">
        <v>368</v>
      </c>
      <c r="C36" s="54" t="s">
        <v>70</v>
      </c>
      <c r="D36" s="3"/>
      <c r="E36" s="44" t="s">
        <v>26</v>
      </c>
      <c r="F36" s="5">
        <v>120</v>
      </c>
      <c r="G36" s="5"/>
      <c r="H36" s="129" t="s">
        <v>74</v>
      </c>
      <c r="I36" s="5">
        <v>10</v>
      </c>
      <c r="J36" s="5">
        <v>25</v>
      </c>
      <c r="K36" s="5"/>
      <c r="L36" s="6"/>
      <c r="M36" s="3"/>
      <c r="N36" s="111">
        <f t="shared" si="6"/>
        <v>130</v>
      </c>
      <c r="O36" s="64">
        <f t="shared" si="7"/>
        <v>155</v>
      </c>
      <c r="P36" s="101">
        <v>25</v>
      </c>
      <c r="Q36" s="3">
        <f t="shared" si="8"/>
        <v>180</v>
      </c>
      <c r="R36" s="28" t="s">
        <v>175</v>
      </c>
      <c r="S36" s="115"/>
      <c r="T36" s="70" t="s">
        <v>529</v>
      </c>
      <c r="U36" s="15"/>
      <c r="V36" s="15"/>
      <c r="W36" s="15"/>
    </row>
    <row r="37" spans="1:23" customFormat="1" ht="15" hidden="1" customHeight="1" outlineLevel="1" x14ac:dyDescent="0.25">
      <c r="A37" s="85" t="s">
        <v>98</v>
      </c>
      <c r="B37" s="91" t="s">
        <v>369</v>
      </c>
      <c r="C37" s="54" t="s">
        <v>75</v>
      </c>
      <c r="D37" s="3"/>
      <c r="E37" s="44" t="s">
        <v>27</v>
      </c>
      <c r="F37" s="5">
        <v>100</v>
      </c>
      <c r="G37" s="5"/>
      <c r="H37" s="129" t="s">
        <v>74</v>
      </c>
      <c r="I37" s="5">
        <v>10</v>
      </c>
      <c r="J37" s="5">
        <v>25</v>
      </c>
      <c r="K37" s="5"/>
      <c r="L37" s="6"/>
      <c r="M37" s="3"/>
      <c r="N37" s="111">
        <f t="shared" si="6"/>
        <v>110</v>
      </c>
      <c r="O37" s="64">
        <f t="shared" si="7"/>
        <v>135</v>
      </c>
      <c r="P37" s="101">
        <v>25</v>
      </c>
      <c r="Q37" s="3">
        <f t="shared" si="8"/>
        <v>160</v>
      </c>
      <c r="R37" s="28" t="s">
        <v>175</v>
      </c>
      <c r="S37" s="115"/>
      <c r="T37" s="70" t="s">
        <v>530</v>
      </c>
      <c r="U37" s="15"/>
      <c r="V37" s="15"/>
      <c r="W37" s="15"/>
    </row>
    <row r="38" spans="1:23" customFormat="1" ht="15" hidden="1" customHeight="1" outlineLevel="1" x14ac:dyDescent="0.25">
      <c r="A38" s="85" t="s">
        <v>98</v>
      </c>
      <c r="B38" s="91" t="s">
        <v>370</v>
      </c>
      <c r="C38" s="2" t="s">
        <v>43</v>
      </c>
      <c r="D38" s="56" t="s">
        <v>51</v>
      </c>
      <c r="E38" s="135" t="s">
        <v>53</v>
      </c>
      <c r="F38" s="5">
        <v>38</v>
      </c>
      <c r="G38" s="5">
        <v>25</v>
      </c>
      <c r="H38" s="5" t="s">
        <v>15</v>
      </c>
      <c r="I38" s="5">
        <v>8</v>
      </c>
      <c r="J38" s="5"/>
      <c r="K38" s="132" t="s">
        <v>109</v>
      </c>
      <c r="L38" s="6"/>
      <c r="M38" s="3"/>
      <c r="N38" s="111">
        <f t="shared" si="6"/>
        <v>46</v>
      </c>
      <c r="O38" s="64">
        <f t="shared" si="7"/>
        <v>71</v>
      </c>
      <c r="P38" s="101">
        <v>50</v>
      </c>
      <c r="Q38" s="3">
        <f t="shared" si="8"/>
        <v>121</v>
      </c>
      <c r="R38" s="28" t="s">
        <v>175</v>
      </c>
      <c r="S38" s="115"/>
      <c r="T38" s="70" t="s">
        <v>528</v>
      </c>
      <c r="U38" s="15"/>
      <c r="V38" s="15"/>
      <c r="W38" s="15"/>
    </row>
    <row r="39" spans="1:23" customFormat="1" ht="15" hidden="1" customHeight="1" outlineLevel="1" x14ac:dyDescent="0.25">
      <c r="A39" s="85" t="s">
        <v>98</v>
      </c>
      <c r="B39" s="91" t="s">
        <v>372</v>
      </c>
      <c r="C39" s="2" t="s">
        <v>43</v>
      </c>
      <c r="D39" s="3"/>
      <c r="E39" s="135" t="s">
        <v>53</v>
      </c>
      <c r="F39" s="5">
        <v>38</v>
      </c>
      <c r="G39" s="5">
        <v>25</v>
      </c>
      <c r="H39" s="5" t="s">
        <v>32</v>
      </c>
      <c r="I39" s="5">
        <v>12</v>
      </c>
      <c r="J39" s="5"/>
      <c r="K39" s="132" t="s">
        <v>109</v>
      </c>
      <c r="L39" s="6"/>
      <c r="M39" s="3"/>
      <c r="N39" s="111">
        <f t="shared" si="6"/>
        <v>50</v>
      </c>
      <c r="O39" s="64">
        <f t="shared" si="7"/>
        <v>75</v>
      </c>
      <c r="P39" s="101">
        <v>25</v>
      </c>
      <c r="Q39" s="3">
        <f t="shared" si="8"/>
        <v>100</v>
      </c>
      <c r="R39" s="28" t="s">
        <v>175</v>
      </c>
      <c r="S39" s="115"/>
      <c r="T39" s="70" t="s">
        <v>528</v>
      </c>
      <c r="U39" s="15"/>
      <c r="V39" s="15"/>
      <c r="W39" s="15"/>
    </row>
    <row r="40" spans="1:23" customFormat="1" ht="15" hidden="1" customHeight="1" outlineLevel="1" x14ac:dyDescent="0.25">
      <c r="A40" s="85" t="s">
        <v>98</v>
      </c>
      <c r="B40" s="91" t="s">
        <v>373</v>
      </c>
      <c r="C40" s="2" t="s">
        <v>36</v>
      </c>
      <c r="D40" s="4" t="s">
        <v>51</v>
      </c>
      <c r="E40" s="111" t="s">
        <v>11</v>
      </c>
      <c r="F40" s="5">
        <v>12</v>
      </c>
      <c r="G40" s="5"/>
      <c r="H40" s="132" t="s">
        <v>109</v>
      </c>
      <c r="I40" s="5"/>
      <c r="J40" s="5"/>
      <c r="K40" s="5"/>
      <c r="L40" s="6"/>
      <c r="M40" s="3"/>
      <c r="N40" s="111">
        <f t="shared" si="6"/>
        <v>12</v>
      </c>
      <c r="O40" s="64">
        <f t="shared" si="7"/>
        <v>12</v>
      </c>
      <c r="P40" s="101">
        <v>50</v>
      </c>
      <c r="Q40" s="3">
        <f t="shared" si="8"/>
        <v>62</v>
      </c>
      <c r="R40" s="28" t="s">
        <v>175</v>
      </c>
      <c r="S40" s="115"/>
      <c r="T40" s="70" t="s">
        <v>528</v>
      </c>
      <c r="U40" s="15"/>
      <c r="V40" s="15"/>
      <c r="W40" s="15"/>
    </row>
    <row r="41" spans="1:23" customFormat="1" ht="15" hidden="1" customHeight="1" outlineLevel="1" x14ac:dyDescent="0.25">
      <c r="A41" s="85" t="s">
        <v>98</v>
      </c>
      <c r="B41" s="91" t="s">
        <v>374</v>
      </c>
      <c r="C41" s="2" t="s">
        <v>48</v>
      </c>
      <c r="D41" s="4" t="s">
        <v>94</v>
      </c>
      <c r="E41" s="130" t="s">
        <v>53</v>
      </c>
      <c r="F41" s="5">
        <v>38</v>
      </c>
      <c r="G41" s="5">
        <v>25</v>
      </c>
      <c r="H41" s="5" t="s">
        <v>62</v>
      </c>
      <c r="I41" s="5">
        <v>27</v>
      </c>
      <c r="J41" s="5"/>
      <c r="K41" s="132" t="s">
        <v>109</v>
      </c>
      <c r="L41" s="6"/>
      <c r="M41" s="3"/>
      <c r="N41" s="111">
        <f t="shared" si="6"/>
        <v>65</v>
      </c>
      <c r="O41" s="64">
        <f t="shared" si="7"/>
        <v>90</v>
      </c>
      <c r="P41" s="101">
        <v>50</v>
      </c>
      <c r="Q41" s="3">
        <f t="shared" si="8"/>
        <v>140</v>
      </c>
      <c r="R41" s="28" t="s">
        <v>175</v>
      </c>
      <c r="S41" s="115"/>
      <c r="T41" s="70" t="s">
        <v>528</v>
      </c>
      <c r="U41" s="15"/>
      <c r="V41" s="15"/>
      <c r="W41" s="15"/>
    </row>
    <row r="42" spans="1:23" customFormat="1" ht="15" hidden="1" customHeight="1" outlineLevel="1" x14ac:dyDescent="0.25">
      <c r="A42" s="85" t="s">
        <v>98</v>
      </c>
      <c r="B42" s="94" t="s">
        <v>376</v>
      </c>
      <c r="C42" s="2" t="s">
        <v>38</v>
      </c>
      <c r="D42" s="3"/>
      <c r="E42" s="111" t="s">
        <v>13</v>
      </c>
      <c r="F42" s="5">
        <v>5</v>
      </c>
      <c r="G42" s="5"/>
      <c r="H42" s="57" t="s">
        <v>16</v>
      </c>
      <c r="I42" s="5">
        <v>15</v>
      </c>
      <c r="J42" s="5"/>
      <c r="K42" s="5"/>
      <c r="L42" s="6"/>
      <c r="M42" s="3"/>
      <c r="N42" s="111">
        <f t="shared" si="6"/>
        <v>20</v>
      </c>
      <c r="O42" s="64">
        <f t="shared" si="7"/>
        <v>20</v>
      </c>
      <c r="P42" s="101">
        <v>25</v>
      </c>
      <c r="Q42" s="3">
        <f t="shared" si="8"/>
        <v>45</v>
      </c>
      <c r="R42" s="28" t="s">
        <v>175</v>
      </c>
      <c r="S42" s="115"/>
      <c r="T42" s="70" t="s">
        <v>536</v>
      </c>
      <c r="U42" s="15"/>
      <c r="V42" s="15"/>
      <c r="W42" s="15"/>
    </row>
    <row r="43" spans="1:23" customFormat="1" ht="15" hidden="1" customHeight="1" outlineLevel="1" x14ac:dyDescent="0.25">
      <c r="A43" s="85" t="s">
        <v>98</v>
      </c>
      <c r="B43" s="95" t="s">
        <v>375</v>
      </c>
      <c r="C43" s="54" t="s">
        <v>38</v>
      </c>
      <c r="D43" s="3"/>
      <c r="E43" s="111" t="s">
        <v>14</v>
      </c>
      <c r="F43" s="5">
        <v>3</v>
      </c>
      <c r="G43" s="5"/>
      <c r="H43" s="5" t="s">
        <v>15</v>
      </c>
      <c r="I43" s="5">
        <v>8</v>
      </c>
      <c r="J43" s="5"/>
      <c r="K43" s="5"/>
      <c r="L43" s="6"/>
      <c r="M43" s="3"/>
      <c r="N43" s="111">
        <f t="shared" si="6"/>
        <v>11</v>
      </c>
      <c r="O43" s="64">
        <f t="shared" si="7"/>
        <v>11</v>
      </c>
      <c r="P43" s="101">
        <v>25</v>
      </c>
      <c r="Q43" s="3">
        <f t="shared" si="8"/>
        <v>36</v>
      </c>
      <c r="R43" s="28" t="s">
        <v>175</v>
      </c>
      <c r="S43" s="115"/>
      <c r="T43" s="70" t="s">
        <v>531</v>
      </c>
      <c r="U43" s="15"/>
      <c r="V43" s="15"/>
      <c r="W43" s="15"/>
    </row>
    <row r="44" spans="1:23" customFormat="1" ht="15" hidden="1" customHeight="1" outlineLevel="1" x14ac:dyDescent="0.25">
      <c r="A44" s="85" t="s">
        <v>98</v>
      </c>
      <c r="B44" s="92" t="s">
        <v>522</v>
      </c>
      <c r="C44" s="54" t="s">
        <v>52</v>
      </c>
      <c r="D44" s="3" t="s">
        <v>75</v>
      </c>
      <c r="E44" s="111" t="s">
        <v>105</v>
      </c>
      <c r="F44" s="5">
        <v>35</v>
      </c>
      <c r="G44" s="5"/>
      <c r="H44" s="129" t="s">
        <v>74</v>
      </c>
      <c r="I44" s="5">
        <v>10</v>
      </c>
      <c r="J44" s="5">
        <v>25</v>
      </c>
      <c r="K44" s="5"/>
      <c r="L44" s="6"/>
      <c r="M44" s="3"/>
      <c r="N44" s="111">
        <f t="shared" si="6"/>
        <v>45</v>
      </c>
      <c r="O44" s="64">
        <f t="shared" si="7"/>
        <v>70</v>
      </c>
      <c r="P44" s="101">
        <v>50</v>
      </c>
      <c r="Q44" s="3">
        <f t="shared" si="8"/>
        <v>120</v>
      </c>
      <c r="R44" s="28" t="s">
        <v>175</v>
      </c>
      <c r="S44" s="115"/>
      <c r="T44" s="70" t="s">
        <v>532</v>
      </c>
      <c r="U44" s="15"/>
      <c r="V44" s="15"/>
      <c r="W44" s="15"/>
    </row>
    <row r="45" spans="1:23" customFormat="1" ht="15" hidden="1" customHeight="1" outlineLevel="1" x14ac:dyDescent="0.25">
      <c r="A45" s="85" t="s">
        <v>98</v>
      </c>
      <c r="B45" s="92" t="s">
        <v>389</v>
      </c>
      <c r="C45" s="54" t="s">
        <v>52</v>
      </c>
      <c r="D45" s="3"/>
      <c r="E45" s="111" t="s">
        <v>106</v>
      </c>
      <c r="F45" s="5">
        <v>32</v>
      </c>
      <c r="G45" s="5"/>
      <c r="H45" s="132" t="s">
        <v>109</v>
      </c>
      <c r="I45" s="5"/>
      <c r="J45" s="5"/>
      <c r="K45" s="5"/>
      <c r="L45" s="6"/>
      <c r="M45" s="3"/>
      <c r="N45" s="111">
        <f t="shared" si="6"/>
        <v>32</v>
      </c>
      <c r="O45" s="64">
        <f t="shared" si="7"/>
        <v>32</v>
      </c>
      <c r="P45" s="101">
        <v>25</v>
      </c>
      <c r="Q45" s="3">
        <f t="shared" si="8"/>
        <v>57</v>
      </c>
      <c r="R45" s="28" t="s">
        <v>175</v>
      </c>
      <c r="S45" s="115"/>
      <c r="T45" s="70" t="s">
        <v>528</v>
      </c>
      <c r="U45" s="15"/>
      <c r="V45" s="15"/>
      <c r="W45" s="15"/>
    </row>
    <row r="46" spans="1:23" customFormat="1" ht="15" hidden="1" customHeight="1" outlineLevel="1" x14ac:dyDescent="0.25">
      <c r="A46" s="85" t="s">
        <v>98</v>
      </c>
      <c r="B46" s="92" t="s">
        <v>523</v>
      </c>
      <c r="C46" s="54" t="s">
        <v>52</v>
      </c>
      <c r="D46" s="3" t="s">
        <v>75</v>
      </c>
      <c r="E46" s="130" t="s">
        <v>74</v>
      </c>
      <c r="F46" s="5">
        <v>10</v>
      </c>
      <c r="G46" s="5">
        <v>25</v>
      </c>
      <c r="H46" s="5" t="s">
        <v>106</v>
      </c>
      <c r="I46" s="5">
        <v>32</v>
      </c>
      <c r="J46" s="5"/>
      <c r="K46" s="5"/>
      <c r="L46" s="6"/>
      <c r="M46" s="3"/>
      <c r="N46" s="111">
        <f t="shared" si="6"/>
        <v>42</v>
      </c>
      <c r="O46" s="64">
        <f t="shared" si="7"/>
        <v>67</v>
      </c>
      <c r="P46" s="101">
        <v>50</v>
      </c>
      <c r="Q46" s="3">
        <f t="shared" si="8"/>
        <v>117</v>
      </c>
      <c r="R46" s="28" t="s">
        <v>175</v>
      </c>
      <c r="S46" s="115"/>
      <c r="T46" s="70" t="s">
        <v>533</v>
      </c>
      <c r="U46" s="15"/>
      <c r="V46" s="15"/>
      <c r="W46" s="15"/>
    </row>
    <row r="47" spans="1:23" customFormat="1" ht="15" hidden="1" customHeight="1" outlineLevel="1" x14ac:dyDescent="0.25">
      <c r="A47" s="85" t="s">
        <v>98</v>
      </c>
      <c r="B47" s="92" t="s">
        <v>378</v>
      </c>
      <c r="C47" s="2" t="s">
        <v>48</v>
      </c>
      <c r="D47" s="4" t="s">
        <v>94</v>
      </c>
      <c r="E47" s="111" t="s">
        <v>90</v>
      </c>
      <c r="F47" s="5">
        <v>30</v>
      </c>
      <c r="G47" s="5"/>
      <c r="H47" s="132" t="s">
        <v>109</v>
      </c>
      <c r="I47" s="5"/>
      <c r="J47" s="5"/>
      <c r="K47" s="5"/>
      <c r="L47" s="6"/>
      <c r="M47" s="3"/>
      <c r="N47" s="111">
        <f t="shared" si="6"/>
        <v>30</v>
      </c>
      <c r="O47" s="64">
        <f t="shared" si="7"/>
        <v>30</v>
      </c>
      <c r="P47" s="101">
        <v>50</v>
      </c>
      <c r="Q47" s="3">
        <f t="shared" si="8"/>
        <v>80</v>
      </c>
      <c r="R47" s="28" t="s">
        <v>175</v>
      </c>
      <c r="S47" s="115"/>
      <c r="T47" s="70" t="s">
        <v>528</v>
      </c>
      <c r="U47" s="15"/>
      <c r="V47" s="15"/>
      <c r="W47" s="15"/>
    </row>
    <row r="48" spans="1:23" customFormat="1" ht="15" hidden="1" customHeight="1" outlineLevel="1" x14ac:dyDescent="0.25">
      <c r="A48" s="85" t="s">
        <v>98</v>
      </c>
      <c r="B48" s="91" t="s">
        <v>379</v>
      </c>
      <c r="C48" s="54" t="s">
        <v>51</v>
      </c>
      <c r="D48" s="3"/>
      <c r="E48" s="44" t="s">
        <v>102</v>
      </c>
      <c r="F48" s="5">
        <v>20</v>
      </c>
      <c r="G48" s="5"/>
      <c r="H48" s="5" t="s">
        <v>14</v>
      </c>
      <c r="I48" s="5">
        <v>3</v>
      </c>
      <c r="J48" s="5"/>
      <c r="K48" s="5" t="s">
        <v>17</v>
      </c>
      <c r="L48" s="6">
        <v>16</v>
      </c>
      <c r="M48" s="3"/>
      <c r="N48" s="111">
        <f t="shared" si="6"/>
        <v>39</v>
      </c>
      <c r="O48" s="64">
        <f t="shared" si="7"/>
        <v>39</v>
      </c>
      <c r="P48" s="101">
        <v>25</v>
      </c>
      <c r="Q48" s="3">
        <f t="shared" si="8"/>
        <v>64</v>
      </c>
      <c r="R48" s="28" t="s">
        <v>175</v>
      </c>
      <c r="S48" s="115"/>
      <c r="T48" s="70" t="s">
        <v>534</v>
      </c>
      <c r="U48" s="15"/>
      <c r="V48" s="15"/>
      <c r="W48" s="15"/>
    </row>
    <row r="49" spans="1:23" customFormat="1" ht="15" hidden="1" customHeight="1" outlineLevel="1" x14ac:dyDescent="0.25">
      <c r="A49" s="85" t="s">
        <v>98</v>
      </c>
      <c r="B49" s="92" t="s">
        <v>380</v>
      </c>
      <c r="C49" s="54" t="s">
        <v>94</v>
      </c>
      <c r="D49" s="3"/>
      <c r="E49" s="111" t="s">
        <v>13</v>
      </c>
      <c r="F49" s="5">
        <v>5</v>
      </c>
      <c r="G49" s="5"/>
      <c r="H49" s="5" t="s">
        <v>62</v>
      </c>
      <c r="I49" s="5">
        <v>27</v>
      </c>
      <c r="J49" s="5"/>
      <c r="K49" s="5"/>
      <c r="L49" s="6"/>
      <c r="M49" s="3"/>
      <c r="N49" s="111">
        <f t="shared" si="6"/>
        <v>32</v>
      </c>
      <c r="O49" s="64">
        <f t="shared" si="7"/>
        <v>32</v>
      </c>
      <c r="P49" s="101">
        <v>25</v>
      </c>
      <c r="Q49" s="3">
        <f t="shared" si="8"/>
        <v>57</v>
      </c>
      <c r="R49" s="28" t="s">
        <v>175</v>
      </c>
      <c r="S49" s="115"/>
      <c r="T49" s="70" t="s">
        <v>535</v>
      </c>
      <c r="U49" s="15"/>
      <c r="V49" s="15"/>
      <c r="W49" s="15"/>
    </row>
    <row r="50" spans="1:23" customFormat="1" ht="15" hidden="1" customHeight="1" outlineLevel="1" x14ac:dyDescent="0.25">
      <c r="A50" s="85" t="s">
        <v>98</v>
      </c>
      <c r="B50" s="91" t="s">
        <v>381</v>
      </c>
      <c r="C50" s="54" t="s">
        <v>48</v>
      </c>
      <c r="D50" s="3"/>
      <c r="E50" s="130" t="s">
        <v>53</v>
      </c>
      <c r="F50" s="5">
        <v>38</v>
      </c>
      <c r="G50" s="5">
        <v>25</v>
      </c>
      <c r="H50" s="5" t="s">
        <v>40</v>
      </c>
      <c r="I50" s="5">
        <v>16</v>
      </c>
      <c r="J50" s="5"/>
      <c r="K50" s="132" t="s">
        <v>109</v>
      </c>
      <c r="L50" s="6"/>
      <c r="M50" s="3"/>
      <c r="N50" s="111">
        <f t="shared" si="6"/>
        <v>54</v>
      </c>
      <c r="O50" s="64">
        <f t="shared" si="7"/>
        <v>79</v>
      </c>
      <c r="P50" s="101">
        <v>25</v>
      </c>
      <c r="Q50" s="3">
        <f t="shared" si="8"/>
        <v>104</v>
      </c>
      <c r="R50" s="28" t="s">
        <v>175</v>
      </c>
      <c r="S50" s="115"/>
      <c r="T50" s="70" t="s">
        <v>528</v>
      </c>
      <c r="U50" s="15"/>
      <c r="V50" s="15"/>
      <c r="W50" s="15"/>
    </row>
    <row r="51" spans="1:23" customFormat="1" ht="15" hidden="1" customHeight="1" outlineLevel="1" x14ac:dyDescent="0.25">
      <c r="A51" s="85" t="s">
        <v>98</v>
      </c>
      <c r="B51" s="91" t="s">
        <v>524</v>
      </c>
      <c r="C51" s="2" t="s">
        <v>44</v>
      </c>
      <c r="D51" s="3"/>
      <c r="E51" s="44" t="s">
        <v>25</v>
      </c>
      <c r="F51" s="5">
        <v>160</v>
      </c>
      <c r="G51" s="5"/>
      <c r="H51" s="67" t="s">
        <v>29</v>
      </c>
      <c r="I51" s="5">
        <v>30</v>
      </c>
      <c r="J51" s="5"/>
      <c r="K51" s="134" t="s">
        <v>74</v>
      </c>
      <c r="L51" s="6">
        <v>10</v>
      </c>
      <c r="M51" s="3">
        <v>25</v>
      </c>
      <c r="N51" s="111">
        <f t="shared" si="6"/>
        <v>200</v>
      </c>
      <c r="O51" s="64">
        <f t="shared" si="7"/>
        <v>225</v>
      </c>
      <c r="P51" s="101">
        <v>25</v>
      </c>
      <c r="Q51" s="3">
        <f t="shared" si="8"/>
        <v>250</v>
      </c>
      <c r="R51" s="28" t="s">
        <v>175</v>
      </c>
      <c r="S51" s="115"/>
      <c r="T51" s="70" t="s">
        <v>537</v>
      </c>
      <c r="U51" s="15"/>
      <c r="V51" s="15"/>
      <c r="W51" s="15"/>
    </row>
    <row r="52" spans="1:23" customFormat="1" ht="15" hidden="1" customHeight="1" outlineLevel="1" x14ac:dyDescent="0.25">
      <c r="A52" s="85" t="s">
        <v>98</v>
      </c>
      <c r="B52" s="91" t="s">
        <v>382</v>
      </c>
      <c r="C52" s="2" t="s">
        <v>44</v>
      </c>
      <c r="D52" s="4" t="s">
        <v>51</v>
      </c>
      <c r="E52" s="111" t="s">
        <v>11</v>
      </c>
      <c r="F52" s="5">
        <v>12</v>
      </c>
      <c r="G52" s="5"/>
      <c r="H52" s="5" t="s">
        <v>45</v>
      </c>
      <c r="I52" s="5">
        <v>15</v>
      </c>
      <c r="J52" s="5"/>
      <c r="K52" s="5"/>
      <c r="L52" s="6"/>
      <c r="M52" s="3"/>
      <c r="N52" s="111">
        <f t="shared" si="6"/>
        <v>27</v>
      </c>
      <c r="O52" s="64">
        <f t="shared" si="7"/>
        <v>27</v>
      </c>
      <c r="P52" s="101">
        <v>50</v>
      </c>
      <c r="Q52" s="3">
        <f t="shared" si="8"/>
        <v>77</v>
      </c>
      <c r="R52" s="28" t="s">
        <v>175</v>
      </c>
      <c r="S52" s="115"/>
      <c r="T52" s="70" t="s">
        <v>538</v>
      </c>
      <c r="U52" s="15"/>
      <c r="V52" s="15"/>
      <c r="W52" s="15"/>
    </row>
    <row r="53" spans="1:23" customFormat="1" ht="15" hidden="1" customHeight="1" outlineLevel="1" x14ac:dyDescent="0.25">
      <c r="A53" s="85" t="s">
        <v>98</v>
      </c>
      <c r="B53" s="91" t="s">
        <v>383</v>
      </c>
      <c r="C53" s="2" t="s">
        <v>44</v>
      </c>
      <c r="D53" s="3"/>
      <c r="E53" s="44" t="s">
        <v>29</v>
      </c>
      <c r="F53" s="5">
        <v>30</v>
      </c>
      <c r="G53" s="5"/>
      <c r="H53" s="134" t="s">
        <v>74</v>
      </c>
      <c r="I53" s="5">
        <v>10</v>
      </c>
      <c r="J53" s="5">
        <v>25</v>
      </c>
      <c r="K53" s="5"/>
      <c r="L53" s="6"/>
      <c r="M53" s="3"/>
      <c r="N53" s="111">
        <f t="shared" si="6"/>
        <v>40</v>
      </c>
      <c r="O53" s="64">
        <f t="shared" si="7"/>
        <v>65</v>
      </c>
      <c r="P53" s="101">
        <v>25</v>
      </c>
      <c r="Q53" s="3">
        <f t="shared" si="8"/>
        <v>90</v>
      </c>
      <c r="R53" s="28" t="s">
        <v>175</v>
      </c>
      <c r="S53" s="115"/>
      <c r="T53" s="70" t="s">
        <v>539</v>
      </c>
      <c r="U53" s="15"/>
      <c r="V53" s="15"/>
      <c r="W53" s="15"/>
    </row>
    <row r="54" spans="1:23" customFormat="1" ht="15" hidden="1" customHeight="1" outlineLevel="1" x14ac:dyDescent="0.25">
      <c r="A54" s="85" t="s">
        <v>98</v>
      </c>
      <c r="B54" s="92" t="s">
        <v>384</v>
      </c>
      <c r="C54" s="54" t="s">
        <v>52</v>
      </c>
      <c r="D54" s="3"/>
      <c r="E54" s="130" t="s">
        <v>53</v>
      </c>
      <c r="F54" s="5">
        <v>38</v>
      </c>
      <c r="G54" s="5">
        <v>25</v>
      </c>
      <c r="H54" s="5" t="s">
        <v>105</v>
      </c>
      <c r="I54" s="5">
        <v>35</v>
      </c>
      <c r="J54" s="5"/>
      <c r="K54" s="132" t="s">
        <v>109</v>
      </c>
      <c r="L54" s="6"/>
      <c r="M54" s="3"/>
      <c r="N54" s="111">
        <f t="shared" si="6"/>
        <v>73</v>
      </c>
      <c r="O54" s="64">
        <f t="shared" si="7"/>
        <v>98</v>
      </c>
      <c r="P54" s="101">
        <v>25</v>
      </c>
      <c r="Q54" s="3">
        <f t="shared" si="8"/>
        <v>123</v>
      </c>
      <c r="R54" s="28" t="s">
        <v>175</v>
      </c>
      <c r="S54" s="115"/>
      <c r="T54" s="70" t="s">
        <v>528</v>
      </c>
      <c r="U54" s="15"/>
      <c r="V54" s="15"/>
      <c r="W54" s="15"/>
    </row>
    <row r="55" spans="1:23" customFormat="1" ht="15" hidden="1" customHeight="1" outlineLevel="1" x14ac:dyDescent="0.25">
      <c r="A55" s="85" t="s">
        <v>98</v>
      </c>
      <c r="B55" s="91" t="s">
        <v>385</v>
      </c>
      <c r="C55" s="54" t="s">
        <v>48</v>
      </c>
      <c r="D55" s="3"/>
      <c r="E55" s="130" t="s">
        <v>53</v>
      </c>
      <c r="F55" s="5">
        <v>38</v>
      </c>
      <c r="G55" s="5">
        <v>25</v>
      </c>
      <c r="H55" s="5" t="s">
        <v>106</v>
      </c>
      <c r="I55" s="5">
        <v>32</v>
      </c>
      <c r="J55" s="5"/>
      <c r="K55" s="132" t="s">
        <v>109</v>
      </c>
      <c r="L55" s="6"/>
      <c r="M55" s="3"/>
      <c r="N55" s="111">
        <f t="shared" si="6"/>
        <v>70</v>
      </c>
      <c r="O55" s="64">
        <f t="shared" si="7"/>
        <v>95</v>
      </c>
      <c r="P55" s="101">
        <v>25</v>
      </c>
      <c r="Q55" s="3">
        <f t="shared" si="8"/>
        <v>120</v>
      </c>
      <c r="R55" s="28" t="s">
        <v>175</v>
      </c>
      <c r="S55" s="115"/>
      <c r="T55" s="70" t="s">
        <v>528</v>
      </c>
      <c r="U55" s="15"/>
      <c r="V55" s="15"/>
      <c r="W55" s="15"/>
    </row>
    <row r="56" spans="1:23" customFormat="1" ht="15" hidden="1" customHeight="1" outlineLevel="1" x14ac:dyDescent="0.25">
      <c r="A56" s="85" t="s">
        <v>98</v>
      </c>
      <c r="B56" s="92" t="s">
        <v>525</v>
      </c>
      <c r="C56" s="54" t="s">
        <v>52</v>
      </c>
      <c r="D56" s="3" t="s">
        <v>75</v>
      </c>
      <c r="E56" s="111" t="s">
        <v>89</v>
      </c>
      <c r="F56" s="5">
        <v>15</v>
      </c>
      <c r="G56" s="5"/>
      <c r="H56" s="129" t="s">
        <v>74</v>
      </c>
      <c r="I56" s="5">
        <v>10</v>
      </c>
      <c r="J56" s="5">
        <v>25</v>
      </c>
      <c r="K56" s="5"/>
      <c r="L56" s="6"/>
      <c r="M56" s="3"/>
      <c r="N56" s="111">
        <f t="shared" si="6"/>
        <v>25</v>
      </c>
      <c r="O56" s="64">
        <f t="shared" si="7"/>
        <v>50</v>
      </c>
      <c r="P56" s="101">
        <v>50</v>
      </c>
      <c r="Q56" s="3">
        <f t="shared" si="8"/>
        <v>100</v>
      </c>
      <c r="R56" s="28" t="s">
        <v>175</v>
      </c>
      <c r="S56" s="115"/>
      <c r="T56" s="70" t="s">
        <v>533</v>
      </c>
      <c r="U56" s="15"/>
      <c r="V56" s="15"/>
      <c r="W56" s="15"/>
    </row>
    <row r="57" spans="1:23" customFormat="1" ht="15" hidden="1" customHeight="1" outlineLevel="1" x14ac:dyDescent="0.25">
      <c r="A57" s="85" t="s">
        <v>98</v>
      </c>
      <c r="B57" s="91" t="s">
        <v>386</v>
      </c>
      <c r="C57" s="2" t="s">
        <v>44</v>
      </c>
      <c r="D57" s="3"/>
      <c r="E57" s="135" t="s">
        <v>74</v>
      </c>
      <c r="F57" s="5">
        <v>10</v>
      </c>
      <c r="G57" s="5">
        <v>25</v>
      </c>
      <c r="H57" s="67" t="s">
        <v>76</v>
      </c>
      <c r="I57" s="5">
        <v>130</v>
      </c>
      <c r="J57" s="5"/>
      <c r="K57" s="5"/>
      <c r="L57" s="6"/>
      <c r="M57" s="3"/>
      <c r="N57" s="111">
        <f t="shared" si="6"/>
        <v>140</v>
      </c>
      <c r="O57" s="64">
        <f t="shared" si="7"/>
        <v>165</v>
      </c>
      <c r="P57" s="101">
        <v>25</v>
      </c>
      <c r="Q57" s="3">
        <f t="shared" si="8"/>
        <v>190</v>
      </c>
      <c r="R57" s="28" t="s">
        <v>175</v>
      </c>
      <c r="S57" s="115"/>
      <c r="T57" s="70" t="s">
        <v>540</v>
      </c>
      <c r="U57" s="15"/>
      <c r="V57" s="15"/>
      <c r="W57" s="15"/>
    </row>
    <row r="58" spans="1:23" customFormat="1" ht="15" hidden="1" customHeight="1" outlineLevel="1" x14ac:dyDescent="0.25">
      <c r="A58" s="85" t="s">
        <v>98</v>
      </c>
      <c r="B58" s="91" t="s">
        <v>526</v>
      </c>
      <c r="C58" s="2" t="s">
        <v>44</v>
      </c>
      <c r="D58" s="3"/>
      <c r="E58" s="111" t="s">
        <v>45</v>
      </c>
      <c r="F58" s="5">
        <v>15</v>
      </c>
      <c r="G58" s="5"/>
      <c r="H58" s="134" t="s">
        <v>74</v>
      </c>
      <c r="I58" s="5">
        <v>10</v>
      </c>
      <c r="J58" s="5">
        <v>25</v>
      </c>
      <c r="K58" s="5"/>
      <c r="L58" s="6"/>
      <c r="M58" s="3"/>
      <c r="N58" s="111">
        <f t="shared" si="6"/>
        <v>25</v>
      </c>
      <c r="O58" s="64">
        <f t="shared" si="7"/>
        <v>50</v>
      </c>
      <c r="P58" s="101">
        <v>25</v>
      </c>
      <c r="Q58" s="3">
        <f t="shared" si="8"/>
        <v>75</v>
      </c>
      <c r="R58" s="28" t="s">
        <v>175</v>
      </c>
      <c r="S58" s="115"/>
      <c r="T58" s="70" t="s">
        <v>541</v>
      </c>
      <c r="U58" s="15"/>
      <c r="V58" s="15"/>
      <c r="W58" s="15"/>
    </row>
    <row r="59" spans="1:23" customFormat="1" ht="15" hidden="1" customHeight="1" outlineLevel="1" x14ac:dyDescent="0.25">
      <c r="A59" s="85" t="s">
        <v>98</v>
      </c>
      <c r="B59" s="91" t="s">
        <v>387</v>
      </c>
      <c r="C59" s="54" t="s">
        <v>70</v>
      </c>
      <c r="D59" s="3"/>
      <c r="E59" s="111" t="s">
        <v>108</v>
      </c>
      <c r="F59" s="5">
        <v>32</v>
      </c>
      <c r="G59" s="5"/>
      <c r="H59" s="67" t="s">
        <v>76</v>
      </c>
      <c r="I59" s="5">
        <v>130</v>
      </c>
      <c r="J59" s="5"/>
      <c r="K59" s="5"/>
      <c r="L59" s="6"/>
      <c r="M59" s="3"/>
      <c r="N59" s="111">
        <f t="shared" si="6"/>
        <v>162</v>
      </c>
      <c r="O59" s="64">
        <f t="shared" si="7"/>
        <v>162</v>
      </c>
      <c r="P59" s="101">
        <v>25</v>
      </c>
      <c r="Q59" s="3">
        <f t="shared" si="8"/>
        <v>187</v>
      </c>
      <c r="R59" s="28" t="s">
        <v>175</v>
      </c>
      <c r="S59" s="115"/>
      <c r="T59" s="70" t="s">
        <v>542</v>
      </c>
      <c r="U59" s="15"/>
      <c r="V59" s="15"/>
      <c r="W59" s="15"/>
    </row>
    <row r="60" spans="1:23" customFormat="1" ht="15" hidden="1" customHeight="1" outlineLevel="1" x14ac:dyDescent="0.25">
      <c r="A60" s="85" t="s">
        <v>98</v>
      </c>
      <c r="B60" s="91" t="s">
        <v>388</v>
      </c>
      <c r="C60" s="54" t="s">
        <v>43</v>
      </c>
      <c r="D60" s="3"/>
      <c r="E60" s="131" t="s">
        <v>109</v>
      </c>
      <c r="F60" s="5"/>
      <c r="G60" s="5"/>
      <c r="H60" s="5"/>
      <c r="I60" s="5"/>
      <c r="J60" s="5"/>
      <c r="K60" s="5"/>
      <c r="L60" s="6"/>
      <c r="M60" s="3"/>
      <c r="N60" s="111">
        <f t="shared" si="6"/>
        <v>0</v>
      </c>
      <c r="O60" s="64">
        <f t="shared" si="7"/>
        <v>0</v>
      </c>
      <c r="P60" s="101">
        <v>25</v>
      </c>
      <c r="Q60" s="3">
        <f t="shared" si="8"/>
        <v>25</v>
      </c>
      <c r="R60" s="28" t="s">
        <v>175</v>
      </c>
      <c r="S60" s="115"/>
      <c r="T60" s="70" t="s">
        <v>528</v>
      </c>
      <c r="U60" s="15"/>
      <c r="V60" s="15"/>
      <c r="W60" s="15"/>
    </row>
    <row r="61" spans="1:23" customFormat="1" ht="15" hidden="1" customHeight="1" outlineLevel="1" x14ac:dyDescent="0.25">
      <c r="A61" s="85" t="s">
        <v>98</v>
      </c>
      <c r="B61" s="92" t="s">
        <v>377</v>
      </c>
      <c r="C61" s="54" t="s">
        <v>48</v>
      </c>
      <c r="D61" s="3"/>
      <c r="E61" s="111" t="s">
        <v>50</v>
      </c>
      <c r="F61" s="5">
        <v>32</v>
      </c>
      <c r="G61" s="5"/>
      <c r="H61" s="132" t="s">
        <v>109</v>
      </c>
      <c r="I61" s="5"/>
      <c r="J61" s="5"/>
      <c r="K61" s="5"/>
      <c r="L61" s="6"/>
      <c r="M61" s="3"/>
      <c r="N61" s="111">
        <f t="shared" si="6"/>
        <v>32</v>
      </c>
      <c r="O61" s="64">
        <f t="shared" si="7"/>
        <v>32</v>
      </c>
      <c r="P61" s="101">
        <v>25</v>
      </c>
      <c r="Q61" s="3">
        <f t="shared" si="8"/>
        <v>57</v>
      </c>
      <c r="R61" s="28" t="s">
        <v>175</v>
      </c>
      <c r="S61" s="115"/>
      <c r="T61" s="70" t="s">
        <v>528</v>
      </c>
      <c r="U61" s="15"/>
      <c r="V61" s="15"/>
      <c r="W61" s="15"/>
    </row>
    <row r="62" spans="1:23" customFormat="1" ht="15" hidden="1" customHeight="1" outlineLevel="1" x14ac:dyDescent="0.25">
      <c r="A62" s="85" t="s">
        <v>98</v>
      </c>
      <c r="B62" s="91" t="s">
        <v>527</v>
      </c>
      <c r="C62" s="54" t="s">
        <v>70</v>
      </c>
      <c r="D62" s="3"/>
      <c r="E62" s="111" t="s">
        <v>45</v>
      </c>
      <c r="F62" s="5">
        <v>15</v>
      </c>
      <c r="G62" s="5"/>
      <c r="H62" s="129" t="s">
        <v>74</v>
      </c>
      <c r="I62" s="5">
        <v>10</v>
      </c>
      <c r="J62" s="5">
        <v>25</v>
      </c>
      <c r="K62" s="67" t="s">
        <v>27</v>
      </c>
      <c r="L62" s="6">
        <v>100</v>
      </c>
      <c r="M62" s="3"/>
      <c r="N62" s="111">
        <f t="shared" si="6"/>
        <v>125</v>
      </c>
      <c r="O62" s="64">
        <f t="shared" si="7"/>
        <v>150</v>
      </c>
      <c r="P62" s="101">
        <v>25</v>
      </c>
      <c r="Q62" s="3">
        <f t="shared" si="8"/>
        <v>175</v>
      </c>
      <c r="R62" s="28" t="s">
        <v>175</v>
      </c>
      <c r="S62" s="115"/>
      <c r="T62" s="70" t="s">
        <v>543</v>
      </c>
      <c r="U62" s="15"/>
      <c r="V62" s="15"/>
      <c r="W62" s="15"/>
    </row>
    <row r="63" spans="1:23" customFormat="1" collapsed="1" x14ac:dyDescent="0.25">
      <c r="A63" s="85" t="s">
        <v>281</v>
      </c>
      <c r="B63" s="3"/>
      <c r="C63" s="2"/>
      <c r="D63" s="3"/>
      <c r="E63" s="111"/>
      <c r="F63" s="5"/>
      <c r="G63" s="5"/>
      <c r="H63" s="5"/>
      <c r="I63" s="5"/>
      <c r="J63" s="5"/>
      <c r="K63" s="5"/>
      <c r="L63" s="6"/>
      <c r="M63" s="3"/>
      <c r="N63" s="111"/>
      <c r="O63" s="64"/>
      <c r="P63" s="28"/>
      <c r="Q63" s="3"/>
      <c r="R63" s="28"/>
      <c r="S63" s="115"/>
      <c r="U63" s="15"/>
      <c r="V63" s="15"/>
      <c r="W63" s="15"/>
    </row>
    <row r="64" spans="1:23" customFormat="1" x14ac:dyDescent="0.25">
      <c r="A64" s="85"/>
      <c r="B64" s="3" t="s">
        <v>79</v>
      </c>
      <c r="C64" s="2"/>
      <c r="D64" s="3"/>
      <c r="E64" s="111"/>
      <c r="F64" s="5"/>
      <c r="G64" s="5"/>
      <c r="H64" s="5"/>
      <c r="I64" s="5"/>
      <c r="J64" s="5"/>
      <c r="K64" s="5"/>
      <c r="L64" s="6"/>
      <c r="M64" s="3"/>
      <c r="N64" s="111"/>
      <c r="O64" s="64"/>
      <c r="P64" s="28"/>
      <c r="Q64" s="3"/>
      <c r="R64" s="28"/>
      <c r="S64" s="115"/>
      <c r="U64" s="15"/>
      <c r="V64" s="15"/>
      <c r="W64" s="15"/>
    </row>
    <row r="65" spans="1:23" customFormat="1" ht="15" hidden="1" customHeight="1" outlineLevel="1" x14ac:dyDescent="0.25">
      <c r="A65" s="85" t="s">
        <v>79</v>
      </c>
      <c r="B65" s="95" t="s">
        <v>340</v>
      </c>
      <c r="C65" s="54" t="s">
        <v>38</v>
      </c>
      <c r="D65" s="3"/>
      <c r="E65" s="111" t="s">
        <v>15</v>
      </c>
      <c r="F65" s="5">
        <v>8</v>
      </c>
      <c r="G65" s="5"/>
      <c r="H65" s="5"/>
      <c r="I65" s="5"/>
      <c r="J65" s="5"/>
      <c r="K65" s="5"/>
      <c r="L65" s="6"/>
      <c r="M65" s="3"/>
      <c r="N65" s="111">
        <f t="shared" ref="N65:N81" si="9">F65+I65+L65</f>
        <v>8</v>
      </c>
      <c r="O65" s="64">
        <f t="shared" ref="O65:O81" si="10">F65+G65+I65+J65+L65+M65</f>
        <v>8</v>
      </c>
      <c r="P65" s="101">
        <v>25</v>
      </c>
      <c r="Q65" s="3">
        <f t="shared" ref="Q65:Q81" si="11">O65+P65</f>
        <v>33</v>
      </c>
      <c r="R65" s="5">
        <v>123</v>
      </c>
      <c r="S65" s="115">
        <f t="shared" ref="S65:S81" si="12">R65-Q65</f>
        <v>90</v>
      </c>
      <c r="U65" s="15">
        <f>ROUND(R65/3.5, 0)</f>
        <v>35</v>
      </c>
      <c r="V65" s="15"/>
      <c r="W65" s="107"/>
    </row>
    <row r="66" spans="1:23" customFormat="1" ht="15" hidden="1" customHeight="1" outlineLevel="1" x14ac:dyDescent="0.25">
      <c r="A66" s="85" t="s">
        <v>79</v>
      </c>
      <c r="B66" s="91" t="s">
        <v>341</v>
      </c>
      <c r="C66" s="54" t="s">
        <v>43</v>
      </c>
      <c r="D66" s="3"/>
      <c r="E66" s="111" t="s">
        <v>89</v>
      </c>
      <c r="F66" s="5">
        <v>15</v>
      </c>
      <c r="G66" s="5"/>
      <c r="H66" s="5"/>
      <c r="I66" s="5"/>
      <c r="J66" s="5"/>
      <c r="K66" s="5"/>
      <c r="L66" s="6"/>
      <c r="M66" s="3"/>
      <c r="N66" s="111">
        <f t="shared" si="9"/>
        <v>15</v>
      </c>
      <c r="O66" s="64">
        <f t="shared" si="10"/>
        <v>15</v>
      </c>
      <c r="P66" s="101">
        <v>25</v>
      </c>
      <c r="Q66" s="3">
        <f t="shared" si="11"/>
        <v>40</v>
      </c>
      <c r="R66" s="5">
        <v>140</v>
      </c>
      <c r="S66" s="115">
        <f t="shared" si="12"/>
        <v>100</v>
      </c>
      <c r="U66" s="15">
        <f t="shared" ref="U66:U129" si="13">ROUND(R66/3.5, 0)</f>
        <v>40</v>
      </c>
      <c r="V66" s="15"/>
      <c r="W66" s="15"/>
    </row>
    <row r="67" spans="1:23" customFormat="1" ht="15" hidden="1" customHeight="1" outlineLevel="1" x14ac:dyDescent="0.25">
      <c r="A67" s="85" t="s">
        <v>79</v>
      </c>
      <c r="B67" s="91" t="s">
        <v>339</v>
      </c>
      <c r="C67" s="54" t="s">
        <v>48</v>
      </c>
      <c r="D67" s="3"/>
      <c r="E67" s="111" t="s">
        <v>40</v>
      </c>
      <c r="F67" s="5">
        <v>16</v>
      </c>
      <c r="G67" s="5"/>
      <c r="H67" s="5" t="s">
        <v>56</v>
      </c>
      <c r="I67" s="5">
        <v>8</v>
      </c>
      <c r="J67" s="5"/>
      <c r="K67" s="5" t="s">
        <v>42</v>
      </c>
      <c r="L67" s="6">
        <v>22</v>
      </c>
      <c r="M67" s="3"/>
      <c r="N67" s="111">
        <f t="shared" si="9"/>
        <v>46</v>
      </c>
      <c r="O67" s="64">
        <f t="shared" si="10"/>
        <v>46</v>
      </c>
      <c r="P67" s="101">
        <v>25</v>
      </c>
      <c r="Q67" s="3">
        <f t="shared" si="11"/>
        <v>71</v>
      </c>
      <c r="R67" s="5">
        <v>263</v>
      </c>
      <c r="S67" s="115">
        <f t="shared" si="12"/>
        <v>192</v>
      </c>
      <c r="U67" s="15">
        <f t="shared" si="13"/>
        <v>75</v>
      </c>
      <c r="V67" s="15"/>
      <c r="W67" s="15"/>
    </row>
    <row r="68" spans="1:23" customFormat="1" ht="15" hidden="1" customHeight="1" outlineLevel="1" x14ac:dyDescent="0.25">
      <c r="A68" s="85" t="s">
        <v>79</v>
      </c>
      <c r="B68" s="91" t="s">
        <v>343</v>
      </c>
      <c r="C68" s="54" t="s">
        <v>51</v>
      </c>
      <c r="D68" s="3"/>
      <c r="E68" s="111" t="s">
        <v>90</v>
      </c>
      <c r="F68" s="5">
        <v>30</v>
      </c>
      <c r="G68" s="5"/>
      <c r="H68" s="5"/>
      <c r="I68" s="5"/>
      <c r="J68" s="5"/>
      <c r="K68" s="5"/>
      <c r="L68" s="6"/>
      <c r="M68" s="3"/>
      <c r="N68" s="111">
        <f t="shared" si="9"/>
        <v>30</v>
      </c>
      <c r="O68" s="64">
        <f t="shared" si="10"/>
        <v>30</v>
      </c>
      <c r="P68" s="101">
        <v>25</v>
      </c>
      <c r="Q68" s="3">
        <f t="shared" si="11"/>
        <v>55</v>
      </c>
      <c r="R68" s="6">
        <v>193</v>
      </c>
      <c r="S68" s="115">
        <f t="shared" si="12"/>
        <v>138</v>
      </c>
      <c r="U68" s="15">
        <f t="shared" si="13"/>
        <v>55</v>
      </c>
      <c r="V68" s="15"/>
      <c r="W68" s="15"/>
    </row>
    <row r="69" spans="1:23" customFormat="1" ht="15" hidden="1" customHeight="1" outlineLevel="1" x14ac:dyDescent="0.25">
      <c r="A69" s="85" t="s">
        <v>79</v>
      </c>
      <c r="B69" s="91" t="s">
        <v>344</v>
      </c>
      <c r="C69" s="54" t="s">
        <v>44</v>
      </c>
      <c r="D69" s="3"/>
      <c r="E69" s="111" t="s">
        <v>1</v>
      </c>
      <c r="F69" s="5">
        <v>2</v>
      </c>
      <c r="G69" s="5"/>
      <c r="H69" s="5"/>
      <c r="I69" s="5"/>
      <c r="J69" s="5"/>
      <c r="K69" s="5"/>
      <c r="L69" s="6"/>
      <c r="M69" s="3"/>
      <c r="N69" s="111">
        <f t="shared" si="9"/>
        <v>2</v>
      </c>
      <c r="O69" s="64">
        <f t="shared" si="10"/>
        <v>2</v>
      </c>
      <c r="P69" s="101">
        <v>25</v>
      </c>
      <c r="Q69" s="3">
        <f t="shared" si="11"/>
        <v>27</v>
      </c>
      <c r="R69" s="5">
        <v>95</v>
      </c>
      <c r="S69" s="115">
        <f t="shared" si="12"/>
        <v>68</v>
      </c>
      <c r="U69" s="15">
        <f t="shared" si="13"/>
        <v>27</v>
      </c>
      <c r="V69" s="15"/>
      <c r="W69" s="15"/>
    </row>
    <row r="70" spans="1:23" customFormat="1" ht="15" hidden="1" customHeight="1" outlineLevel="1" x14ac:dyDescent="0.25">
      <c r="A70" s="85" t="s">
        <v>79</v>
      </c>
      <c r="B70" s="91" t="s">
        <v>345</v>
      </c>
      <c r="C70" s="54" t="s">
        <v>91</v>
      </c>
      <c r="D70" s="3"/>
      <c r="E70" s="111" t="s">
        <v>0</v>
      </c>
      <c r="F70" s="5">
        <v>6</v>
      </c>
      <c r="G70" s="5"/>
      <c r="H70" s="5"/>
      <c r="I70" s="5"/>
      <c r="J70" s="5"/>
      <c r="K70" s="5"/>
      <c r="L70" s="6"/>
      <c r="M70" s="3"/>
      <c r="N70" s="111">
        <f t="shared" si="9"/>
        <v>6</v>
      </c>
      <c r="O70" s="64">
        <f t="shared" si="10"/>
        <v>6</v>
      </c>
      <c r="P70" s="101">
        <v>25</v>
      </c>
      <c r="Q70" s="3">
        <f t="shared" si="11"/>
        <v>31</v>
      </c>
      <c r="R70" s="5">
        <v>109</v>
      </c>
      <c r="S70" s="115">
        <f t="shared" si="12"/>
        <v>78</v>
      </c>
      <c r="U70" s="15">
        <f t="shared" si="13"/>
        <v>31</v>
      </c>
      <c r="V70" s="15"/>
      <c r="W70" s="15"/>
    </row>
    <row r="71" spans="1:23" customFormat="1" ht="15" hidden="1" customHeight="1" outlineLevel="1" x14ac:dyDescent="0.25">
      <c r="A71" s="85" t="s">
        <v>79</v>
      </c>
      <c r="B71" s="91" t="s">
        <v>346</v>
      </c>
      <c r="C71" s="54" t="s">
        <v>70</v>
      </c>
      <c r="D71" s="3"/>
      <c r="E71" s="111" t="s">
        <v>6</v>
      </c>
      <c r="F71" s="5">
        <v>8</v>
      </c>
      <c r="G71" s="5"/>
      <c r="H71" s="5"/>
      <c r="I71" s="5"/>
      <c r="J71" s="5"/>
      <c r="K71" s="5"/>
      <c r="L71" s="6"/>
      <c r="M71" s="3"/>
      <c r="N71" s="111">
        <f t="shared" si="9"/>
        <v>8</v>
      </c>
      <c r="O71" s="64">
        <f t="shared" si="10"/>
        <v>8</v>
      </c>
      <c r="P71" s="101">
        <v>25</v>
      </c>
      <c r="Q71" s="3">
        <f t="shared" si="11"/>
        <v>33</v>
      </c>
      <c r="R71" s="5">
        <v>123</v>
      </c>
      <c r="S71" s="115">
        <f t="shared" si="12"/>
        <v>90</v>
      </c>
      <c r="U71" s="15">
        <f t="shared" si="13"/>
        <v>35</v>
      </c>
      <c r="V71" s="15"/>
      <c r="W71" s="15"/>
    </row>
    <row r="72" spans="1:23" customFormat="1" ht="15" hidden="1" customHeight="1" outlineLevel="1" x14ac:dyDescent="0.25">
      <c r="A72" s="85" t="s">
        <v>79</v>
      </c>
      <c r="B72" s="91" t="s">
        <v>347</v>
      </c>
      <c r="C72" s="54" t="s">
        <v>43</v>
      </c>
      <c r="D72" s="3"/>
      <c r="E72" s="111" t="s">
        <v>32</v>
      </c>
      <c r="F72" s="5">
        <v>12</v>
      </c>
      <c r="G72" s="5"/>
      <c r="H72" s="5" t="s">
        <v>40</v>
      </c>
      <c r="I72" s="5">
        <v>16</v>
      </c>
      <c r="J72" s="5"/>
      <c r="K72" s="5" t="s">
        <v>92</v>
      </c>
      <c r="L72" s="6">
        <v>10</v>
      </c>
      <c r="M72" s="3"/>
      <c r="N72" s="111">
        <f t="shared" si="9"/>
        <v>38</v>
      </c>
      <c r="O72" s="64">
        <f t="shared" si="10"/>
        <v>38</v>
      </c>
      <c r="P72" s="101">
        <v>25</v>
      </c>
      <c r="Q72" s="3">
        <f t="shared" si="11"/>
        <v>63</v>
      </c>
      <c r="R72" s="6">
        <v>228</v>
      </c>
      <c r="S72" s="115">
        <f t="shared" si="12"/>
        <v>165</v>
      </c>
      <c r="U72" s="15">
        <f t="shared" si="13"/>
        <v>65</v>
      </c>
      <c r="V72" s="15"/>
      <c r="W72" s="15"/>
    </row>
    <row r="73" spans="1:23" customFormat="1" ht="15" hidden="1" customHeight="1" outlineLevel="1" x14ac:dyDescent="0.25">
      <c r="A73" s="85" t="s">
        <v>79</v>
      </c>
      <c r="B73" s="90" t="s">
        <v>348</v>
      </c>
      <c r="C73" s="2" t="s">
        <v>614</v>
      </c>
      <c r="D73" s="3"/>
      <c r="E73" s="59" t="s">
        <v>93</v>
      </c>
      <c r="F73" s="5">
        <v>24</v>
      </c>
      <c r="G73" s="5"/>
      <c r="H73" s="5"/>
      <c r="I73" s="5"/>
      <c r="J73" s="5"/>
      <c r="K73" s="5"/>
      <c r="L73" s="6"/>
      <c r="M73" s="3"/>
      <c r="N73" s="111">
        <f t="shared" si="9"/>
        <v>24</v>
      </c>
      <c r="O73" s="64">
        <f t="shared" si="10"/>
        <v>24</v>
      </c>
      <c r="P73" s="101">
        <v>25</v>
      </c>
      <c r="Q73" s="3">
        <f t="shared" si="11"/>
        <v>49</v>
      </c>
      <c r="R73" s="5">
        <v>175</v>
      </c>
      <c r="S73" s="115">
        <f t="shared" si="12"/>
        <v>126</v>
      </c>
      <c r="U73" s="15">
        <f t="shared" si="13"/>
        <v>50</v>
      </c>
      <c r="V73" s="15"/>
      <c r="W73" s="15"/>
    </row>
    <row r="74" spans="1:23" customFormat="1" ht="15" hidden="1" customHeight="1" outlineLevel="1" x14ac:dyDescent="0.25">
      <c r="A74" s="85" t="s">
        <v>79</v>
      </c>
      <c r="B74" s="89" t="s">
        <v>349</v>
      </c>
      <c r="C74" s="54" t="s">
        <v>36</v>
      </c>
      <c r="D74" s="3"/>
      <c r="E74" s="111" t="s">
        <v>33</v>
      </c>
      <c r="F74" s="5">
        <v>3</v>
      </c>
      <c r="G74" s="5"/>
      <c r="H74" s="5"/>
      <c r="I74" s="5"/>
      <c r="J74" s="5"/>
      <c r="K74" s="5"/>
      <c r="L74" s="6"/>
      <c r="M74" s="3"/>
      <c r="N74" s="111">
        <f t="shared" si="9"/>
        <v>3</v>
      </c>
      <c r="O74" s="64">
        <f t="shared" si="10"/>
        <v>3</v>
      </c>
      <c r="P74" s="101">
        <v>25</v>
      </c>
      <c r="Q74" s="3">
        <f t="shared" si="11"/>
        <v>28</v>
      </c>
      <c r="R74" s="6">
        <v>105</v>
      </c>
      <c r="S74" s="115">
        <f t="shared" si="12"/>
        <v>77</v>
      </c>
      <c r="U74" s="15">
        <f t="shared" si="13"/>
        <v>30</v>
      </c>
      <c r="V74" s="15"/>
      <c r="W74" s="15"/>
    </row>
    <row r="75" spans="1:23" customFormat="1" ht="15" hidden="1" customHeight="1" outlineLevel="1" x14ac:dyDescent="0.25">
      <c r="A75" s="85" t="s">
        <v>79</v>
      </c>
      <c r="B75" s="92" t="s">
        <v>350</v>
      </c>
      <c r="C75" s="2" t="s">
        <v>70</v>
      </c>
      <c r="D75" s="4" t="s">
        <v>94</v>
      </c>
      <c r="E75" s="111" t="s">
        <v>95</v>
      </c>
      <c r="F75" s="5">
        <v>9</v>
      </c>
      <c r="G75" s="5"/>
      <c r="H75" s="5"/>
      <c r="I75" s="5"/>
      <c r="J75" s="5"/>
      <c r="K75" s="5"/>
      <c r="L75" s="6"/>
      <c r="M75" s="3"/>
      <c r="N75" s="111">
        <f t="shared" si="9"/>
        <v>9</v>
      </c>
      <c r="O75" s="64">
        <f t="shared" si="10"/>
        <v>9</v>
      </c>
      <c r="P75" s="101">
        <v>50</v>
      </c>
      <c r="Q75" s="3">
        <f t="shared" si="11"/>
        <v>59</v>
      </c>
      <c r="R75" s="5">
        <v>123</v>
      </c>
      <c r="S75" s="115">
        <f t="shared" si="12"/>
        <v>64</v>
      </c>
      <c r="U75" s="15">
        <f t="shared" si="13"/>
        <v>35</v>
      </c>
      <c r="V75" s="15"/>
      <c r="W75" s="15"/>
    </row>
    <row r="76" spans="1:23" customFormat="1" ht="15" hidden="1" customHeight="1" outlineLevel="1" x14ac:dyDescent="0.25">
      <c r="A76" s="85" t="s">
        <v>79</v>
      </c>
      <c r="B76" s="91" t="s">
        <v>351</v>
      </c>
      <c r="C76" s="54" t="s">
        <v>44</v>
      </c>
      <c r="D76" s="3"/>
      <c r="E76" s="111" t="s">
        <v>46</v>
      </c>
      <c r="F76" s="5">
        <v>27</v>
      </c>
      <c r="G76" s="5"/>
      <c r="H76" s="5" t="s">
        <v>7</v>
      </c>
      <c r="I76" s="5">
        <v>10</v>
      </c>
      <c r="J76" s="5"/>
      <c r="K76" s="5"/>
      <c r="L76" s="6"/>
      <c r="M76" s="3"/>
      <c r="N76" s="111">
        <f t="shared" si="9"/>
        <v>37</v>
      </c>
      <c r="O76" s="64">
        <f t="shared" si="10"/>
        <v>37</v>
      </c>
      <c r="P76" s="101">
        <v>25</v>
      </c>
      <c r="Q76" s="3">
        <f t="shared" si="11"/>
        <v>62</v>
      </c>
      <c r="R76" s="6">
        <v>228</v>
      </c>
      <c r="S76" s="115">
        <f t="shared" si="12"/>
        <v>166</v>
      </c>
      <c r="U76" s="15">
        <f t="shared" si="13"/>
        <v>65</v>
      </c>
      <c r="V76" s="15"/>
      <c r="W76" s="15"/>
    </row>
    <row r="77" spans="1:23" customFormat="1" ht="15" hidden="1" customHeight="1" outlineLevel="1" x14ac:dyDescent="0.25">
      <c r="A77" s="85" t="s">
        <v>79</v>
      </c>
      <c r="B77" s="89" t="s">
        <v>352</v>
      </c>
      <c r="C77" s="54" t="s">
        <v>36</v>
      </c>
      <c r="D77" s="3"/>
      <c r="E77" s="111" t="s">
        <v>32</v>
      </c>
      <c r="F77" s="5">
        <v>12</v>
      </c>
      <c r="G77" s="5"/>
      <c r="H77" s="5"/>
      <c r="I77" s="5"/>
      <c r="J77" s="5"/>
      <c r="K77" s="5"/>
      <c r="L77" s="6"/>
      <c r="M77" s="3"/>
      <c r="N77" s="111">
        <f t="shared" si="9"/>
        <v>12</v>
      </c>
      <c r="O77" s="64">
        <f t="shared" si="10"/>
        <v>12</v>
      </c>
      <c r="P77" s="101">
        <v>25</v>
      </c>
      <c r="Q77" s="3">
        <f t="shared" si="11"/>
        <v>37</v>
      </c>
      <c r="R77" s="5">
        <v>140</v>
      </c>
      <c r="S77" s="115">
        <f t="shared" si="12"/>
        <v>103</v>
      </c>
      <c r="U77" s="15">
        <f t="shared" si="13"/>
        <v>40</v>
      </c>
      <c r="V77" s="15"/>
      <c r="W77" s="15"/>
    </row>
    <row r="78" spans="1:23" customFormat="1" ht="15" hidden="1" customHeight="1" outlineLevel="1" x14ac:dyDescent="0.25">
      <c r="A78" s="85" t="s">
        <v>79</v>
      </c>
      <c r="B78" s="91" t="s">
        <v>353</v>
      </c>
      <c r="C78" s="2" t="s">
        <v>44</v>
      </c>
      <c r="D78" s="4" t="s">
        <v>51</v>
      </c>
      <c r="E78" s="111" t="s">
        <v>46</v>
      </c>
      <c r="F78" s="5">
        <v>27</v>
      </c>
      <c r="G78" s="5"/>
      <c r="H78" s="5" t="s">
        <v>14</v>
      </c>
      <c r="I78" s="5">
        <v>3</v>
      </c>
      <c r="J78" s="5"/>
      <c r="K78" s="5"/>
      <c r="L78" s="6"/>
      <c r="M78" s="3"/>
      <c r="N78" s="111">
        <f t="shared" si="9"/>
        <v>30</v>
      </c>
      <c r="O78" s="64">
        <f t="shared" si="10"/>
        <v>30</v>
      </c>
      <c r="P78" s="101">
        <v>50</v>
      </c>
      <c r="Q78" s="3">
        <f t="shared" si="11"/>
        <v>80</v>
      </c>
      <c r="R78" s="6">
        <v>193</v>
      </c>
      <c r="S78" s="115">
        <f t="shared" si="12"/>
        <v>113</v>
      </c>
      <c r="U78" s="15">
        <f t="shared" si="13"/>
        <v>55</v>
      </c>
      <c r="V78" s="15"/>
      <c r="W78" s="15"/>
    </row>
    <row r="79" spans="1:23" customFormat="1" ht="15" hidden="1" customHeight="1" outlineLevel="1" x14ac:dyDescent="0.25">
      <c r="A79" s="85" t="s">
        <v>79</v>
      </c>
      <c r="B79" s="91" t="s">
        <v>354</v>
      </c>
      <c r="C79" s="54" t="s">
        <v>44</v>
      </c>
      <c r="D79" s="3"/>
      <c r="E79" s="111" t="s">
        <v>7</v>
      </c>
      <c r="F79" s="5">
        <v>10</v>
      </c>
      <c r="G79" s="5"/>
      <c r="H79" s="5"/>
      <c r="I79" s="5"/>
      <c r="J79" s="5"/>
      <c r="K79" s="5"/>
      <c r="L79" s="6"/>
      <c r="M79" s="3"/>
      <c r="N79" s="111">
        <f t="shared" si="9"/>
        <v>10</v>
      </c>
      <c r="O79" s="64">
        <f t="shared" si="10"/>
        <v>10</v>
      </c>
      <c r="P79" s="101">
        <v>25</v>
      </c>
      <c r="Q79" s="3">
        <f t="shared" si="11"/>
        <v>35</v>
      </c>
      <c r="R79" s="6">
        <v>123</v>
      </c>
      <c r="S79" s="115">
        <f t="shared" si="12"/>
        <v>88</v>
      </c>
      <c r="U79" s="15">
        <f t="shared" si="13"/>
        <v>35</v>
      </c>
      <c r="V79" s="15"/>
      <c r="W79" s="15"/>
    </row>
    <row r="80" spans="1:23" customFormat="1" ht="15" hidden="1" customHeight="1" outlineLevel="1" x14ac:dyDescent="0.25">
      <c r="A80" s="85" t="s">
        <v>79</v>
      </c>
      <c r="B80" s="91" t="s">
        <v>355</v>
      </c>
      <c r="C80" s="54" t="s">
        <v>43</v>
      </c>
      <c r="D80" s="3"/>
      <c r="E80" s="111" t="s">
        <v>12</v>
      </c>
      <c r="F80" s="5">
        <v>5</v>
      </c>
      <c r="G80" s="5"/>
      <c r="H80" s="5" t="s">
        <v>32</v>
      </c>
      <c r="I80" s="5">
        <v>12</v>
      </c>
      <c r="J80" s="5"/>
      <c r="K80" s="5"/>
      <c r="L80" s="6"/>
      <c r="M80" s="3"/>
      <c r="N80" s="111">
        <f t="shared" si="9"/>
        <v>17</v>
      </c>
      <c r="O80" s="64">
        <f t="shared" si="10"/>
        <v>17</v>
      </c>
      <c r="P80" s="101">
        <v>25</v>
      </c>
      <c r="Q80" s="3">
        <f t="shared" si="11"/>
        <v>42</v>
      </c>
      <c r="R80" s="6">
        <v>158</v>
      </c>
      <c r="S80" s="115">
        <f t="shared" si="12"/>
        <v>116</v>
      </c>
      <c r="U80" s="15">
        <f t="shared" si="13"/>
        <v>45</v>
      </c>
      <c r="V80" s="15"/>
      <c r="W80" s="15"/>
    </row>
    <row r="81" spans="1:23" customFormat="1" ht="15" hidden="1" customHeight="1" outlineLevel="1" x14ac:dyDescent="0.25">
      <c r="A81" s="85" t="s">
        <v>79</v>
      </c>
      <c r="B81" s="91" t="s">
        <v>356</v>
      </c>
      <c r="C81" s="54" t="s">
        <v>51</v>
      </c>
      <c r="D81" s="3"/>
      <c r="E81" s="111" t="s">
        <v>62</v>
      </c>
      <c r="F81" s="5">
        <v>27</v>
      </c>
      <c r="G81" s="5"/>
      <c r="H81" s="5"/>
      <c r="I81" s="5"/>
      <c r="J81" s="5"/>
      <c r="K81" s="5"/>
      <c r="L81" s="6"/>
      <c r="M81" s="3"/>
      <c r="N81" s="111">
        <f t="shared" si="9"/>
        <v>27</v>
      </c>
      <c r="O81" s="64">
        <f t="shared" si="10"/>
        <v>27</v>
      </c>
      <c r="P81" s="101">
        <v>25</v>
      </c>
      <c r="Q81" s="3">
        <f t="shared" si="11"/>
        <v>52</v>
      </c>
      <c r="R81" s="5">
        <v>193</v>
      </c>
      <c r="S81" s="115">
        <f t="shared" si="12"/>
        <v>141</v>
      </c>
      <c r="U81" s="15">
        <f t="shared" si="13"/>
        <v>55</v>
      </c>
      <c r="V81" s="15"/>
      <c r="W81" s="15"/>
    </row>
    <row r="82" spans="1:23" customFormat="1" collapsed="1" x14ac:dyDescent="0.25">
      <c r="A82" s="85" t="s">
        <v>281</v>
      </c>
      <c r="B82" s="3"/>
      <c r="C82" s="2"/>
      <c r="D82" s="3"/>
      <c r="E82" s="111"/>
      <c r="F82" s="5"/>
      <c r="G82" s="5"/>
      <c r="H82" s="5"/>
      <c r="I82" s="5"/>
      <c r="J82" s="5"/>
      <c r="K82" s="5"/>
      <c r="L82" s="6"/>
      <c r="M82" s="3"/>
      <c r="N82" s="111"/>
      <c r="O82" s="64"/>
      <c r="P82" s="28"/>
      <c r="Q82" s="3"/>
      <c r="R82" s="6"/>
      <c r="S82" s="115"/>
      <c r="U82" s="15"/>
      <c r="V82" s="104"/>
      <c r="W82" s="104"/>
    </row>
    <row r="83" spans="1:23" customFormat="1" x14ac:dyDescent="0.25">
      <c r="A83" s="85"/>
      <c r="B83" s="3" t="s">
        <v>64</v>
      </c>
      <c r="C83" s="2"/>
      <c r="D83" s="3"/>
      <c r="E83" s="111"/>
      <c r="F83" s="5"/>
      <c r="G83" s="5"/>
      <c r="H83" s="5"/>
      <c r="I83" s="5"/>
      <c r="J83" s="5"/>
      <c r="K83" s="5"/>
      <c r="L83" s="6"/>
      <c r="M83" s="3"/>
      <c r="N83" s="111"/>
      <c r="O83" s="64"/>
      <c r="P83" s="28"/>
      <c r="Q83" s="3"/>
      <c r="R83" s="6"/>
      <c r="S83" s="115"/>
      <c r="U83" s="15"/>
      <c r="V83" s="15"/>
      <c r="W83" s="15"/>
    </row>
    <row r="84" spans="1:23" customFormat="1" ht="15" hidden="1" customHeight="1" outlineLevel="1" x14ac:dyDescent="0.25">
      <c r="A84" s="85" t="s">
        <v>64</v>
      </c>
      <c r="B84" s="90" t="s">
        <v>390</v>
      </c>
      <c r="C84" s="2" t="s">
        <v>614</v>
      </c>
      <c r="D84" s="3"/>
      <c r="E84" s="59" t="s">
        <v>65</v>
      </c>
      <c r="F84" s="5">
        <v>25</v>
      </c>
      <c r="G84" s="5"/>
      <c r="H84" s="129" t="s">
        <v>66</v>
      </c>
      <c r="I84" s="5">
        <v>8</v>
      </c>
      <c r="J84" s="5">
        <v>25</v>
      </c>
      <c r="K84" s="5"/>
      <c r="L84" s="6"/>
      <c r="M84" s="3"/>
      <c r="N84" s="111">
        <f>F84+I84+L84</f>
        <v>33</v>
      </c>
      <c r="O84" s="64">
        <f>F84+G84+I84+J84+L84+M84</f>
        <v>58</v>
      </c>
      <c r="P84" s="101">
        <v>25</v>
      </c>
      <c r="Q84" s="3">
        <f>O84+P84</f>
        <v>83</v>
      </c>
      <c r="R84" s="6">
        <v>188</v>
      </c>
      <c r="S84" s="115">
        <f>R84-Q84</f>
        <v>105</v>
      </c>
      <c r="U84" s="15">
        <f t="shared" si="13"/>
        <v>54</v>
      </c>
      <c r="V84" s="15"/>
      <c r="W84" s="15"/>
    </row>
    <row r="85" spans="1:23" customFormat="1" ht="15" hidden="1" customHeight="1" outlineLevel="1" x14ac:dyDescent="0.25">
      <c r="A85" s="85" t="s">
        <v>64</v>
      </c>
      <c r="B85" s="90" t="s">
        <v>391</v>
      </c>
      <c r="C85" s="54" t="s">
        <v>614</v>
      </c>
      <c r="D85" s="3"/>
      <c r="E85" s="111" t="s">
        <v>0</v>
      </c>
      <c r="F85" s="5">
        <v>6</v>
      </c>
      <c r="G85" s="5"/>
      <c r="H85" s="129" t="s">
        <v>66</v>
      </c>
      <c r="I85" s="5">
        <v>8</v>
      </c>
      <c r="J85" s="5">
        <v>25</v>
      </c>
      <c r="K85" s="5"/>
      <c r="L85" s="6"/>
      <c r="M85" s="3"/>
      <c r="N85" s="111">
        <f>F85+I85+L85</f>
        <v>14</v>
      </c>
      <c r="O85" s="64">
        <f>F85+G85+I85+J85+L85+M85</f>
        <v>39</v>
      </c>
      <c r="P85" s="101">
        <v>25</v>
      </c>
      <c r="Q85" s="3">
        <f>O85+P85</f>
        <v>64</v>
      </c>
      <c r="R85" s="6">
        <v>159</v>
      </c>
      <c r="S85" s="115">
        <f>R85-Q85</f>
        <v>95</v>
      </c>
      <c r="U85" s="15">
        <f t="shared" si="13"/>
        <v>45</v>
      </c>
      <c r="V85" s="15"/>
      <c r="W85" s="15"/>
    </row>
    <row r="86" spans="1:23" customFormat="1" ht="15" hidden="1" customHeight="1" outlineLevel="1" x14ac:dyDescent="0.25">
      <c r="A86" s="85" t="s">
        <v>64</v>
      </c>
      <c r="B86" s="90" t="s">
        <v>392</v>
      </c>
      <c r="C86" s="2" t="s">
        <v>614</v>
      </c>
      <c r="D86" s="3"/>
      <c r="E86" s="59" t="s">
        <v>65</v>
      </c>
      <c r="F86" s="5">
        <v>25</v>
      </c>
      <c r="G86" s="5"/>
      <c r="H86" s="129" t="s">
        <v>66</v>
      </c>
      <c r="I86" s="5">
        <v>8</v>
      </c>
      <c r="J86" s="5">
        <v>25</v>
      </c>
      <c r="K86" s="5" t="s">
        <v>67</v>
      </c>
      <c r="L86" s="6">
        <v>30</v>
      </c>
      <c r="M86" s="3"/>
      <c r="N86" s="111">
        <f>F86+I86+L86</f>
        <v>63</v>
      </c>
      <c r="O86" s="64">
        <f>F86+G86+I86+J86+L86+M86</f>
        <v>88</v>
      </c>
      <c r="P86" s="101">
        <v>25</v>
      </c>
      <c r="Q86" s="3">
        <f>O86+P86</f>
        <v>113</v>
      </c>
      <c r="R86" s="6">
        <v>233</v>
      </c>
      <c r="S86" s="115">
        <f>R86-Q86</f>
        <v>120</v>
      </c>
      <c r="U86" s="15">
        <f t="shared" si="13"/>
        <v>67</v>
      </c>
      <c r="V86" s="15"/>
      <c r="W86" s="15"/>
    </row>
    <row r="87" spans="1:23" customFormat="1" collapsed="1" x14ac:dyDescent="0.25">
      <c r="A87" s="85" t="s">
        <v>281</v>
      </c>
      <c r="B87" s="3"/>
      <c r="C87" s="2"/>
      <c r="D87" s="3"/>
      <c r="E87" s="111"/>
      <c r="F87" s="5"/>
      <c r="G87" s="5"/>
      <c r="H87" s="5"/>
      <c r="I87" s="5"/>
      <c r="J87" s="5"/>
      <c r="K87" s="5"/>
      <c r="L87" s="6"/>
      <c r="M87" s="3"/>
      <c r="N87" s="111"/>
      <c r="O87" s="64"/>
      <c r="P87" s="28"/>
      <c r="Q87" s="3"/>
      <c r="R87" s="6"/>
      <c r="S87" s="115"/>
      <c r="U87" s="15"/>
      <c r="V87" s="104"/>
      <c r="W87" s="104"/>
    </row>
    <row r="88" spans="1:23" customFormat="1" x14ac:dyDescent="0.25">
      <c r="A88" s="85"/>
      <c r="B88" s="3" t="s">
        <v>68</v>
      </c>
      <c r="C88" s="2"/>
      <c r="D88" s="3"/>
      <c r="E88" s="111"/>
      <c r="F88" s="5"/>
      <c r="G88" s="5"/>
      <c r="H88" s="5"/>
      <c r="I88" s="5"/>
      <c r="J88" s="5"/>
      <c r="K88" s="5"/>
      <c r="L88" s="6"/>
      <c r="M88" s="3"/>
      <c r="N88" s="111"/>
      <c r="O88" s="64"/>
      <c r="P88" s="28"/>
      <c r="Q88" s="3"/>
      <c r="R88" s="6"/>
      <c r="S88" s="115"/>
      <c r="U88" s="15"/>
      <c r="V88" s="15"/>
      <c r="W88" s="15"/>
    </row>
    <row r="89" spans="1:23" customFormat="1" ht="15" hidden="1" customHeight="1" outlineLevel="1" x14ac:dyDescent="0.25">
      <c r="A89" s="85" t="s">
        <v>68</v>
      </c>
      <c r="B89" s="91" t="s">
        <v>393</v>
      </c>
      <c r="C89" s="2" t="s">
        <v>44</v>
      </c>
      <c r="D89" s="3"/>
      <c r="E89" s="135" t="s">
        <v>69</v>
      </c>
      <c r="F89" s="5">
        <v>15</v>
      </c>
      <c r="G89" s="5">
        <v>25</v>
      </c>
      <c r="H89" s="5" t="s">
        <v>45</v>
      </c>
      <c r="I89" s="5">
        <v>15</v>
      </c>
      <c r="J89" s="5"/>
      <c r="K89" s="5"/>
      <c r="L89" s="6"/>
      <c r="M89" s="3"/>
      <c r="N89" s="111">
        <f t="shared" ref="N89:N102" si="14">F89+I89+L89</f>
        <v>30</v>
      </c>
      <c r="O89" s="64">
        <f t="shared" ref="O89:O102" si="15">F89+G89+I89+J89+L89+M89</f>
        <v>55</v>
      </c>
      <c r="P89" s="101">
        <v>25</v>
      </c>
      <c r="Q89" s="3">
        <f t="shared" ref="Q89:Q102" si="16">O89+P89</f>
        <v>80</v>
      </c>
      <c r="R89" s="5">
        <v>420</v>
      </c>
      <c r="S89" s="115">
        <f t="shared" ref="S89:S102" si="17">R89-Q89</f>
        <v>340</v>
      </c>
      <c r="U89" s="15">
        <f t="shared" si="13"/>
        <v>120</v>
      </c>
      <c r="V89" s="15"/>
      <c r="W89" s="15"/>
    </row>
    <row r="90" spans="1:23" customFormat="1" ht="15" hidden="1" customHeight="1" outlineLevel="1" x14ac:dyDescent="0.25">
      <c r="A90" s="85" t="s">
        <v>68</v>
      </c>
      <c r="B90" s="91" t="s">
        <v>394</v>
      </c>
      <c r="C90" s="54" t="s">
        <v>70</v>
      </c>
      <c r="D90" s="3"/>
      <c r="E90" s="130" t="s">
        <v>69</v>
      </c>
      <c r="F90" s="5">
        <v>15</v>
      </c>
      <c r="G90" s="5">
        <v>25</v>
      </c>
      <c r="H90" s="67" t="s">
        <v>27</v>
      </c>
      <c r="I90" s="5">
        <v>100</v>
      </c>
      <c r="J90" s="5"/>
      <c r="K90" s="5"/>
      <c r="L90" s="6"/>
      <c r="M90" s="3"/>
      <c r="N90" s="111">
        <f t="shared" si="14"/>
        <v>115</v>
      </c>
      <c r="O90" s="64">
        <f t="shared" si="15"/>
        <v>140</v>
      </c>
      <c r="P90" s="101">
        <v>25</v>
      </c>
      <c r="Q90" s="3">
        <f t="shared" si="16"/>
        <v>165</v>
      </c>
      <c r="R90" s="5">
        <v>595</v>
      </c>
      <c r="S90" s="115">
        <f t="shared" si="17"/>
        <v>430</v>
      </c>
      <c r="U90" s="15">
        <f t="shared" si="13"/>
        <v>170</v>
      </c>
      <c r="V90" s="15"/>
      <c r="W90" s="15"/>
    </row>
    <row r="91" spans="1:23" customFormat="1" ht="15" hidden="1" customHeight="1" outlineLevel="1" x14ac:dyDescent="0.25">
      <c r="A91" s="85" t="s">
        <v>68</v>
      </c>
      <c r="B91" s="91" t="s">
        <v>395</v>
      </c>
      <c r="C91" s="2" t="s">
        <v>44</v>
      </c>
      <c r="D91" s="3"/>
      <c r="E91" s="135" t="s">
        <v>71</v>
      </c>
      <c r="F91" s="5">
        <v>30</v>
      </c>
      <c r="G91" s="5">
        <v>25</v>
      </c>
      <c r="H91" s="129" t="s">
        <v>72</v>
      </c>
      <c r="I91" s="5">
        <v>37</v>
      </c>
      <c r="J91" s="5">
        <v>25</v>
      </c>
      <c r="K91" s="5"/>
      <c r="L91" s="6"/>
      <c r="M91" s="3"/>
      <c r="N91" s="111">
        <f t="shared" si="14"/>
        <v>67</v>
      </c>
      <c r="O91" s="64">
        <f t="shared" si="15"/>
        <v>117</v>
      </c>
      <c r="P91" s="101">
        <v>25</v>
      </c>
      <c r="Q91" s="3">
        <f t="shared" si="16"/>
        <v>142</v>
      </c>
      <c r="R91" s="5">
        <v>735</v>
      </c>
      <c r="S91" s="115">
        <f t="shared" si="17"/>
        <v>593</v>
      </c>
      <c r="U91" s="15">
        <f t="shared" si="13"/>
        <v>210</v>
      </c>
      <c r="V91" s="15"/>
      <c r="W91" s="15"/>
    </row>
    <row r="92" spans="1:23" customFormat="1" ht="15" hidden="1" customHeight="1" outlineLevel="1" x14ac:dyDescent="0.25">
      <c r="A92" s="85" t="s">
        <v>68</v>
      </c>
      <c r="B92" s="91" t="s">
        <v>396</v>
      </c>
      <c r="C92" s="54" t="s">
        <v>70</v>
      </c>
      <c r="D92" s="3"/>
      <c r="E92" s="44" t="s">
        <v>73</v>
      </c>
      <c r="F92" s="5">
        <v>60</v>
      </c>
      <c r="G92" s="5"/>
      <c r="H92" s="129" t="s">
        <v>74</v>
      </c>
      <c r="I92" s="5">
        <v>10</v>
      </c>
      <c r="J92" s="5">
        <v>25</v>
      </c>
      <c r="K92" s="5"/>
      <c r="L92" s="6"/>
      <c r="M92" s="3"/>
      <c r="N92" s="111">
        <f t="shared" si="14"/>
        <v>70</v>
      </c>
      <c r="O92" s="64">
        <f t="shared" si="15"/>
        <v>95</v>
      </c>
      <c r="P92" s="101">
        <v>25</v>
      </c>
      <c r="Q92" s="3">
        <f t="shared" si="16"/>
        <v>120</v>
      </c>
      <c r="R92" s="5">
        <v>508</v>
      </c>
      <c r="S92" s="115">
        <f t="shared" si="17"/>
        <v>388</v>
      </c>
      <c r="U92" s="15">
        <f t="shared" si="13"/>
        <v>145</v>
      </c>
      <c r="V92" s="15"/>
      <c r="W92" s="15"/>
    </row>
    <row r="93" spans="1:23" customFormat="1" ht="15" hidden="1" customHeight="1" outlineLevel="1" x14ac:dyDescent="0.25">
      <c r="A93" s="85" t="s">
        <v>68</v>
      </c>
      <c r="B93" s="91" t="s">
        <v>397</v>
      </c>
      <c r="C93" s="54" t="s">
        <v>75</v>
      </c>
      <c r="D93" s="3"/>
      <c r="E93" s="130" t="s">
        <v>71</v>
      </c>
      <c r="F93" s="5">
        <v>30</v>
      </c>
      <c r="G93" s="5">
        <v>25</v>
      </c>
      <c r="H93" s="129" t="s">
        <v>72</v>
      </c>
      <c r="I93" s="5">
        <v>37</v>
      </c>
      <c r="J93" s="5">
        <v>25</v>
      </c>
      <c r="K93" s="67" t="s">
        <v>76</v>
      </c>
      <c r="L93" s="6">
        <v>130</v>
      </c>
      <c r="M93" s="3"/>
      <c r="N93" s="111">
        <f t="shared" si="14"/>
        <v>197</v>
      </c>
      <c r="O93" s="64">
        <f t="shared" si="15"/>
        <v>247</v>
      </c>
      <c r="P93" s="101">
        <v>25</v>
      </c>
      <c r="Q93" s="3">
        <f t="shared" si="16"/>
        <v>272</v>
      </c>
      <c r="R93" s="5">
        <v>1068</v>
      </c>
      <c r="S93" s="115">
        <f t="shared" si="17"/>
        <v>796</v>
      </c>
      <c r="U93" s="15">
        <f t="shared" si="13"/>
        <v>305</v>
      </c>
      <c r="V93" s="15"/>
      <c r="W93" s="15"/>
    </row>
    <row r="94" spans="1:23" customFormat="1" ht="15" hidden="1" customHeight="1" outlineLevel="1" x14ac:dyDescent="0.25">
      <c r="A94" s="85" t="s">
        <v>68</v>
      </c>
      <c r="B94" s="91" t="s">
        <v>398</v>
      </c>
      <c r="C94" s="54" t="s">
        <v>75</v>
      </c>
      <c r="D94" s="3"/>
      <c r="E94" s="44" t="s">
        <v>25</v>
      </c>
      <c r="F94" s="5">
        <v>160</v>
      </c>
      <c r="G94" s="5"/>
      <c r="H94" s="67" t="s">
        <v>29</v>
      </c>
      <c r="I94" s="5">
        <v>30</v>
      </c>
      <c r="J94" s="5"/>
      <c r="K94" s="5"/>
      <c r="L94" s="6"/>
      <c r="M94" s="3"/>
      <c r="N94" s="111">
        <f t="shared" si="14"/>
        <v>190</v>
      </c>
      <c r="O94" s="64">
        <f t="shared" si="15"/>
        <v>190</v>
      </c>
      <c r="P94" s="101">
        <v>25</v>
      </c>
      <c r="Q94" s="3">
        <f t="shared" si="16"/>
        <v>215</v>
      </c>
      <c r="R94" s="5">
        <v>578</v>
      </c>
      <c r="S94" s="115">
        <f t="shared" si="17"/>
        <v>363</v>
      </c>
      <c r="U94" s="15">
        <f t="shared" si="13"/>
        <v>165</v>
      </c>
      <c r="V94" s="15"/>
      <c r="W94" s="15"/>
    </row>
    <row r="95" spans="1:23" customFormat="1" ht="15" hidden="1" customHeight="1" outlineLevel="1" x14ac:dyDescent="0.25">
      <c r="A95" s="85" t="s">
        <v>68</v>
      </c>
      <c r="B95" s="91" t="s">
        <v>399</v>
      </c>
      <c r="C95" s="54" t="s">
        <v>75</v>
      </c>
      <c r="D95" s="3"/>
      <c r="E95" s="44" t="s">
        <v>25</v>
      </c>
      <c r="F95" s="5">
        <v>160</v>
      </c>
      <c r="G95" s="5"/>
      <c r="H95" s="129" t="s">
        <v>69</v>
      </c>
      <c r="I95" s="5">
        <v>15</v>
      </c>
      <c r="J95" s="5">
        <v>25</v>
      </c>
      <c r="K95" s="5"/>
      <c r="L95" s="6"/>
      <c r="M95" s="3"/>
      <c r="N95" s="111">
        <f t="shared" si="14"/>
        <v>175</v>
      </c>
      <c r="O95" s="64">
        <f t="shared" si="15"/>
        <v>200</v>
      </c>
      <c r="P95" s="101">
        <v>25</v>
      </c>
      <c r="Q95" s="3">
        <f t="shared" si="16"/>
        <v>225</v>
      </c>
      <c r="R95" s="5">
        <v>753</v>
      </c>
      <c r="S95" s="115">
        <f t="shared" si="17"/>
        <v>528</v>
      </c>
      <c r="U95" s="15">
        <f t="shared" si="13"/>
        <v>215</v>
      </c>
      <c r="V95" s="15"/>
      <c r="W95" s="15"/>
    </row>
    <row r="96" spans="1:23" customFormat="1" ht="15" hidden="1" customHeight="1" outlineLevel="1" x14ac:dyDescent="0.25">
      <c r="A96" s="85" t="s">
        <v>68</v>
      </c>
      <c r="B96" s="91" t="s">
        <v>400</v>
      </c>
      <c r="C96" s="54" t="s">
        <v>70</v>
      </c>
      <c r="D96" s="3"/>
      <c r="E96" s="44" t="s">
        <v>280</v>
      </c>
      <c r="F96" s="5">
        <v>20</v>
      </c>
      <c r="G96" s="5"/>
      <c r="H96" s="129" t="s">
        <v>74</v>
      </c>
      <c r="I96" s="5">
        <v>10</v>
      </c>
      <c r="J96" s="5">
        <v>25</v>
      </c>
      <c r="K96" s="5"/>
      <c r="L96" s="6"/>
      <c r="M96" s="3"/>
      <c r="N96" s="111">
        <f t="shared" si="14"/>
        <v>30</v>
      </c>
      <c r="O96" s="64">
        <f t="shared" si="15"/>
        <v>55</v>
      </c>
      <c r="P96" s="101">
        <v>25</v>
      </c>
      <c r="Q96" s="3">
        <f t="shared" si="16"/>
        <v>80</v>
      </c>
      <c r="R96" s="5">
        <v>438</v>
      </c>
      <c r="S96" s="115">
        <f t="shared" si="17"/>
        <v>358</v>
      </c>
      <c r="U96" s="15">
        <f t="shared" si="13"/>
        <v>125</v>
      </c>
      <c r="V96" s="15"/>
      <c r="W96" s="15"/>
    </row>
    <row r="97" spans="1:23" customFormat="1" ht="15" hidden="1" customHeight="1" outlineLevel="1" x14ac:dyDescent="0.25">
      <c r="A97" s="85" t="s">
        <v>68</v>
      </c>
      <c r="B97" s="91" t="s">
        <v>401</v>
      </c>
      <c r="C97" s="54" t="s">
        <v>70</v>
      </c>
      <c r="D97" s="3"/>
      <c r="E97" s="44" t="s">
        <v>25</v>
      </c>
      <c r="F97" s="5">
        <v>160</v>
      </c>
      <c r="G97" s="5"/>
      <c r="H97" s="5"/>
      <c r="I97" s="5"/>
      <c r="J97" s="5"/>
      <c r="K97" s="5"/>
      <c r="L97" s="6"/>
      <c r="M97" s="3"/>
      <c r="N97" s="111">
        <f t="shared" si="14"/>
        <v>160</v>
      </c>
      <c r="O97" s="64">
        <f t="shared" si="15"/>
        <v>160</v>
      </c>
      <c r="P97" s="101">
        <v>25</v>
      </c>
      <c r="Q97" s="3">
        <f t="shared" si="16"/>
        <v>185</v>
      </c>
      <c r="R97" s="5">
        <v>473</v>
      </c>
      <c r="S97" s="115">
        <f t="shared" si="17"/>
        <v>288</v>
      </c>
      <c r="U97" s="15">
        <f t="shared" si="13"/>
        <v>135</v>
      </c>
      <c r="V97" s="15"/>
      <c r="W97" s="15"/>
    </row>
    <row r="98" spans="1:23" customFormat="1" ht="15" hidden="1" customHeight="1" outlineLevel="1" x14ac:dyDescent="0.25">
      <c r="A98" s="85" t="s">
        <v>68</v>
      </c>
      <c r="B98" s="91" t="s">
        <v>402</v>
      </c>
      <c r="C98" s="54" t="s">
        <v>70</v>
      </c>
      <c r="D98" s="3"/>
      <c r="E98" s="44" t="s">
        <v>77</v>
      </c>
      <c r="F98" s="5">
        <v>140</v>
      </c>
      <c r="G98" s="5"/>
      <c r="H98" s="129" t="s">
        <v>74</v>
      </c>
      <c r="I98" s="5">
        <v>10</v>
      </c>
      <c r="J98" s="5">
        <v>25</v>
      </c>
      <c r="K98" s="5"/>
      <c r="L98" s="6"/>
      <c r="M98" s="3"/>
      <c r="N98" s="111">
        <f t="shared" si="14"/>
        <v>150</v>
      </c>
      <c r="O98" s="64">
        <f t="shared" si="15"/>
        <v>175</v>
      </c>
      <c r="P98" s="101">
        <v>25</v>
      </c>
      <c r="Q98" s="3">
        <f t="shared" si="16"/>
        <v>200</v>
      </c>
      <c r="R98" s="5">
        <v>648</v>
      </c>
      <c r="S98" s="115">
        <f t="shared" si="17"/>
        <v>448</v>
      </c>
      <c r="U98" s="15">
        <f t="shared" si="13"/>
        <v>185</v>
      </c>
      <c r="V98" s="15"/>
      <c r="W98" s="15"/>
    </row>
    <row r="99" spans="1:23" customFormat="1" ht="15" hidden="1" customHeight="1" outlineLevel="1" x14ac:dyDescent="0.25">
      <c r="A99" s="85" t="s">
        <v>68</v>
      </c>
      <c r="B99" s="91" t="s">
        <v>403</v>
      </c>
      <c r="C99" s="2" t="s">
        <v>70</v>
      </c>
      <c r="D99" s="3"/>
      <c r="E99" s="135" t="s">
        <v>50</v>
      </c>
      <c r="F99" s="5">
        <v>8</v>
      </c>
      <c r="G99" s="5">
        <v>25</v>
      </c>
      <c r="H99" s="129" t="s">
        <v>72</v>
      </c>
      <c r="I99" s="5">
        <v>37</v>
      </c>
      <c r="J99" s="5">
        <v>25</v>
      </c>
      <c r="K99" s="129" t="s">
        <v>74</v>
      </c>
      <c r="L99" s="6">
        <v>10</v>
      </c>
      <c r="M99" s="3">
        <v>25</v>
      </c>
      <c r="N99" s="111">
        <f t="shared" si="14"/>
        <v>55</v>
      </c>
      <c r="O99" s="64">
        <f t="shared" si="15"/>
        <v>130</v>
      </c>
      <c r="P99" s="101">
        <v>25</v>
      </c>
      <c r="Q99" s="3">
        <f t="shared" si="16"/>
        <v>155</v>
      </c>
      <c r="R99" s="5">
        <v>928</v>
      </c>
      <c r="S99" s="115">
        <f t="shared" si="17"/>
        <v>773</v>
      </c>
      <c r="U99" s="15">
        <f t="shared" si="13"/>
        <v>265</v>
      </c>
      <c r="V99" s="15"/>
      <c r="W99" s="15"/>
    </row>
    <row r="100" spans="1:23" customFormat="1" ht="15" hidden="1" customHeight="1" outlineLevel="1" x14ac:dyDescent="0.25">
      <c r="A100" s="85" t="s">
        <v>68</v>
      </c>
      <c r="B100" s="91" t="s">
        <v>404</v>
      </c>
      <c r="C100" s="2" t="s">
        <v>44</v>
      </c>
      <c r="D100" s="3"/>
      <c r="E100" s="135" t="s">
        <v>69</v>
      </c>
      <c r="F100" s="5">
        <v>15</v>
      </c>
      <c r="G100" s="5">
        <v>25</v>
      </c>
      <c r="H100" s="67" t="s">
        <v>29</v>
      </c>
      <c r="I100" s="5">
        <v>30</v>
      </c>
      <c r="J100" s="5"/>
      <c r="K100" s="5"/>
      <c r="L100" s="6"/>
      <c r="M100" s="3"/>
      <c r="N100" s="111">
        <f t="shared" si="14"/>
        <v>45</v>
      </c>
      <c r="O100" s="64">
        <f t="shared" si="15"/>
        <v>70</v>
      </c>
      <c r="P100" s="101">
        <v>25</v>
      </c>
      <c r="Q100" s="3">
        <f t="shared" si="16"/>
        <v>95</v>
      </c>
      <c r="R100" s="5">
        <v>420</v>
      </c>
      <c r="S100" s="115">
        <f t="shared" si="17"/>
        <v>325</v>
      </c>
      <c r="U100" s="15">
        <f t="shared" si="13"/>
        <v>120</v>
      </c>
      <c r="V100" s="15"/>
      <c r="W100" s="15"/>
    </row>
    <row r="101" spans="1:23" customFormat="1" ht="15" hidden="1" customHeight="1" outlineLevel="1" x14ac:dyDescent="0.25">
      <c r="A101" s="85" t="s">
        <v>68</v>
      </c>
      <c r="B101" s="91" t="s">
        <v>405</v>
      </c>
      <c r="C101" s="54" t="s">
        <v>70</v>
      </c>
      <c r="D101" s="3" t="s">
        <v>38</v>
      </c>
      <c r="E101" s="130" t="s">
        <v>69</v>
      </c>
      <c r="F101" s="5">
        <v>15</v>
      </c>
      <c r="G101" s="5">
        <v>25</v>
      </c>
      <c r="H101" s="5" t="s">
        <v>45</v>
      </c>
      <c r="I101" s="5">
        <v>15</v>
      </c>
      <c r="J101" s="5"/>
      <c r="K101" s="129" t="s">
        <v>78</v>
      </c>
      <c r="L101" s="6">
        <v>12</v>
      </c>
      <c r="M101" s="3">
        <v>25</v>
      </c>
      <c r="N101" s="111">
        <f t="shared" si="14"/>
        <v>42</v>
      </c>
      <c r="O101" s="64">
        <f t="shared" si="15"/>
        <v>92</v>
      </c>
      <c r="P101" s="101">
        <v>50</v>
      </c>
      <c r="Q101" s="3">
        <f t="shared" si="16"/>
        <v>142</v>
      </c>
      <c r="R101" s="5">
        <v>613</v>
      </c>
      <c r="S101" s="115">
        <f t="shared" si="17"/>
        <v>471</v>
      </c>
      <c r="U101" s="15">
        <f t="shared" si="13"/>
        <v>175</v>
      </c>
      <c r="V101" s="15"/>
      <c r="W101" s="15"/>
    </row>
    <row r="102" spans="1:23" customFormat="1" ht="15" hidden="1" customHeight="1" outlineLevel="1" x14ac:dyDescent="0.25">
      <c r="A102" s="85" t="s">
        <v>68</v>
      </c>
      <c r="B102" s="91" t="s">
        <v>406</v>
      </c>
      <c r="C102" s="2" t="s">
        <v>70</v>
      </c>
      <c r="D102" s="3"/>
      <c r="E102" s="135" t="s">
        <v>50</v>
      </c>
      <c r="F102" s="5">
        <v>8</v>
      </c>
      <c r="G102" s="5">
        <v>25</v>
      </c>
      <c r="H102" s="129" t="s">
        <v>74</v>
      </c>
      <c r="I102" s="5">
        <v>10</v>
      </c>
      <c r="J102" s="5">
        <v>25</v>
      </c>
      <c r="K102" s="5" t="s">
        <v>7</v>
      </c>
      <c r="L102" s="6">
        <v>10</v>
      </c>
      <c r="M102" s="3"/>
      <c r="N102" s="111">
        <f t="shared" si="14"/>
        <v>28</v>
      </c>
      <c r="O102" s="64">
        <f t="shared" si="15"/>
        <v>78</v>
      </c>
      <c r="P102" s="101">
        <v>25</v>
      </c>
      <c r="Q102" s="3">
        <f t="shared" si="16"/>
        <v>103</v>
      </c>
      <c r="R102" s="5">
        <v>648</v>
      </c>
      <c r="S102" s="115">
        <f t="shared" si="17"/>
        <v>545</v>
      </c>
      <c r="U102" s="15">
        <f t="shared" si="13"/>
        <v>185</v>
      </c>
      <c r="V102" s="15"/>
      <c r="W102" s="15"/>
    </row>
    <row r="103" spans="1:23" customFormat="1" collapsed="1" x14ac:dyDescent="0.25">
      <c r="A103" s="85" t="s">
        <v>281</v>
      </c>
      <c r="B103" s="3"/>
      <c r="C103" s="2"/>
      <c r="D103" s="3"/>
      <c r="E103" s="111"/>
      <c r="F103" s="5"/>
      <c r="G103" s="5"/>
      <c r="H103" s="5"/>
      <c r="I103" s="5"/>
      <c r="J103" s="5"/>
      <c r="K103" s="5"/>
      <c r="L103" s="6"/>
      <c r="M103" s="3"/>
      <c r="N103" s="111"/>
      <c r="O103" s="64"/>
      <c r="P103" s="28"/>
      <c r="Q103" s="3"/>
      <c r="R103" s="6"/>
      <c r="S103" s="115"/>
      <c r="U103" s="15"/>
      <c r="V103" s="104"/>
      <c r="W103" s="104"/>
    </row>
    <row r="104" spans="1:23" customFormat="1" x14ac:dyDescent="0.25">
      <c r="A104" s="85"/>
      <c r="B104" s="3" t="s">
        <v>54</v>
      </c>
      <c r="C104" s="2"/>
      <c r="D104" s="3"/>
      <c r="E104" s="111"/>
      <c r="F104" s="5"/>
      <c r="G104" s="5"/>
      <c r="H104" s="5"/>
      <c r="I104" s="5"/>
      <c r="J104" s="5"/>
      <c r="K104" s="5"/>
      <c r="L104" s="6"/>
      <c r="M104" s="3"/>
      <c r="N104" s="111"/>
      <c r="O104" s="64"/>
      <c r="P104" s="28"/>
      <c r="Q104" s="3"/>
      <c r="R104" s="6"/>
      <c r="S104" s="115"/>
      <c r="U104" s="15"/>
      <c r="V104" s="15"/>
      <c r="W104" s="15"/>
    </row>
    <row r="105" spans="1:23" customFormat="1" ht="15" hidden="1" customHeight="1" outlineLevel="1" x14ac:dyDescent="0.25">
      <c r="A105" s="85" t="s">
        <v>54</v>
      </c>
      <c r="B105" s="90" t="s">
        <v>407</v>
      </c>
      <c r="C105" s="2" t="s">
        <v>614</v>
      </c>
      <c r="D105" s="3"/>
      <c r="E105" s="111" t="s">
        <v>3</v>
      </c>
      <c r="F105" s="5">
        <v>5</v>
      </c>
      <c r="G105" s="5"/>
      <c r="H105" s="134" t="s">
        <v>55</v>
      </c>
      <c r="I105" s="5">
        <v>24</v>
      </c>
      <c r="J105" s="5">
        <v>25</v>
      </c>
      <c r="K105" s="5" t="s">
        <v>5</v>
      </c>
      <c r="L105" s="6">
        <v>4</v>
      </c>
      <c r="M105" s="3"/>
      <c r="N105" s="111">
        <f t="shared" ref="N105:N116" si="18">F105+I105+L105</f>
        <v>33</v>
      </c>
      <c r="O105" s="64">
        <f t="shared" ref="O105:O116" si="19">F105+G105+I105+J105+L105+M105</f>
        <v>58</v>
      </c>
      <c r="P105" s="101">
        <v>25</v>
      </c>
      <c r="Q105" s="3">
        <f t="shared" ref="Q105:Q116" si="20">O105+P105</f>
        <v>83</v>
      </c>
      <c r="R105" s="6">
        <v>434</v>
      </c>
      <c r="S105" s="115">
        <f t="shared" ref="S105:S116" si="21">R105-Q105</f>
        <v>351</v>
      </c>
      <c r="U105" s="15">
        <f t="shared" si="13"/>
        <v>124</v>
      </c>
      <c r="V105" s="15"/>
      <c r="W105" s="15"/>
    </row>
    <row r="106" spans="1:23" customFormat="1" ht="15" hidden="1" customHeight="1" outlineLevel="1" x14ac:dyDescent="0.25">
      <c r="A106" s="85" t="s">
        <v>54</v>
      </c>
      <c r="B106" s="90" t="s">
        <v>408</v>
      </c>
      <c r="C106" s="2" t="s">
        <v>614</v>
      </c>
      <c r="D106" s="3"/>
      <c r="E106" s="59" t="s">
        <v>56</v>
      </c>
      <c r="F106" s="5">
        <v>8</v>
      </c>
      <c r="G106" s="5"/>
      <c r="H106" s="67" t="s">
        <v>57</v>
      </c>
      <c r="I106" s="5">
        <v>40</v>
      </c>
      <c r="J106" s="5"/>
      <c r="K106" s="5"/>
      <c r="L106" s="6"/>
      <c r="M106" s="3"/>
      <c r="N106" s="111">
        <f t="shared" si="18"/>
        <v>48</v>
      </c>
      <c r="O106" s="64">
        <f t="shared" si="19"/>
        <v>48</v>
      </c>
      <c r="P106" s="101">
        <v>25</v>
      </c>
      <c r="Q106" s="3">
        <f t="shared" si="20"/>
        <v>73</v>
      </c>
      <c r="R106" s="6">
        <v>420</v>
      </c>
      <c r="S106" s="115">
        <f t="shared" si="21"/>
        <v>347</v>
      </c>
      <c r="U106" s="15">
        <f t="shared" si="13"/>
        <v>120</v>
      </c>
      <c r="V106" s="15"/>
      <c r="W106" s="15"/>
    </row>
    <row r="107" spans="1:23" customFormat="1" ht="15" hidden="1" customHeight="1" outlineLevel="1" x14ac:dyDescent="0.25">
      <c r="A107" s="85" t="s">
        <v>54</v>
      </c>
      <c r="B107" s="90" t="s">
        <v>409</v>
      </c>
      <c r="C107" s="54" t="s">
        <v>614</v>
      </c>
      <c r="D107" s="3"/>
      <c r="E107" s="44" t="s">
        <v>58</v>
      </c>
      <c r="F107" s="5">
        <v>4</v>
      </c>
      <c r="G107" s="5"/>
      <c r="H107" s="5" t="s">
        <v>59</v>
      </c>
      <c r="I107" s="5">
        <v>5</v>
      </c>
      <c r="J107" s="5"/>
      <c r="K107" s="5" t="s">
        <v>6</v>
      </c>
      <c r="L107" s="6">
        <v>8</v>
      </c>
      <c r="M107" s="3"/>
      <c r="N107" s="111">
        <f t="shared" si="18"/>
        <v>17</v>
      </c>
      <c r="O107" s="64">
        <f t="shared" si="19"/>
        <v>17</v>
      </c>
      <c r="P107" s="101">
        <v>25</v>
      </c>
      <c r="Q107" s="3">
        <f t="shared" si="20"/>
        <v>42</v>
      </c>
      <c r="R107" s="5">
        <v>193</v>
      </c>
      <c r="S107" s="115">
        <f t="shared" si="21"/>
        <v>151</v>
      </c>
      <c r="U107" s="15">
        <f t="shared" si="13"/>
        <v>55</v>
      </c>
      <c r="V107" s="15"/>
      <c r="W107" s="15"/>
    </row>
    <row r="108" spans="1:23" customFormat="1" ht="15" hidden="1" customHeight="1" outlineLevel="1" x14ac:dyDescent="0.25">
      <c r="A108" s="85" t="s">
        <v>54</v>
      </c>
      <c r="B108" s="90" t="s">
        <v>410</v>
      </c>
      <c r="C108" s="54" t="s">
        <v>614</v>
      </c>
      <c r="D108" s="3"/>
      <c r="E108" s="44" t="s">
        <v>28</v>
      </c>
      <c r="F108" s="5">
        <v>20</v>
      </c>
      <c r="G108" s="5"/>
      <c r="H108" s="5" t="s">
        <v>6</v>
      </c>
      <c r="I108" s="5">
        <v>8</v>
      </c>
      <c r="J108" s="5"/>
      <c r="K108" s="5"/>
      <c r="L108" s="6"/>
      <c r="M108" s="3"/>
      <c r="N108" s="111">
        <f t="shared" si="18"/>
        <v>28</v>
      </c>
      <c r="O108" s="64">
        <f t="shared" si="19"/>
        <v>28</v>
      </c>
      <c r="P108" s="101">
        <v>25</v>
      </c>
      <c r="Q108" s="3">
        <f t="shared" si="20"/>
        <v>53</v>
      </c>
      <c r="R108" s="5">
        <v>203</v>
      </c>
      <c r="S108" s="115">
        <f t="shared" si="21"/>
        <v>150</v>
      </c>
      <c r="U108" s="15">
        <f t="shared" si="13"/>
        <v>58</v>
      </c>
      <c r="V108" s="15"/>
      <c r="W108" s="15"/>
    </row>
    <row r="109" spans="1:23" customFormat="1" ht="15" hidden="1" customHeight="1" outlineLevel="1" x14ac:dyDescent="0.25">
      <c r="A109" s="85" t="s">
        <v>54</v>
      </c>
      <c r="B109" s="90" t="s">
        <v>411</v>
      </c>
      <c r="C109" s="2" t="s">
        <v>614</v>
      </c>
      <c r="D109" s="3"/>
      <c r="E109" s="135" t="s">
        <v>55</v>
      </c>
      <c r="F109" s="5">
        <v>24</v>
      </c>
      <c r="G109" s="5">
        <v>25</v>
      </c>
      <c r="H109" s="67" t="s">
        <v>28</v>
      </c>
      <c r="I109" s="5">
        <v>20</v>
      </c>
      <c r="J109" s="5"/>
      <c r="K109" s="5" t="s">
        <v>61</v>
      </c>
      <c r="L109" s="6">
        <v>17</v>
      </c>
      <c r="M109" s="3"/>
      <c r="N109" s="111">
        <f t="shared" si="18"/>
        <v>61</v>
      </c>
      <c r="O109" s="64">
        <f t="shared" si="19"/>
        <v>86</v>
      </c>
      <c r="P109" s="101">
        <v>25</v>
      </c>
      <c r="Q109" s="3">
        <f t="shared" si="20"/>
        <v>111</v>
      </c>
      <c r="R109" s="5">
        <v>497</v>
      </c>
      <c r="S109" s="115">
        <f t="shared" si="21"/>
        <v>386</v>
      </c>
      <c r="U109" s="15">
        <f t="shared" si="13"/>
        <v>142</v>
      </c>
      <c r="V109" s="15"/>
      <c r="W109" s="15"/>
    </row>
    <row r="110" spans="1:23" customFormat="1" ht="15" hidden="1" customHeight="1" outlineLevel="1" x14ac:dyDescent="0.25">
      <c r="A110" s="85" t="s">
        <v>54</v>
      </c>
      <c r="B110" s="90" t="s">
        <v>544</v>
      </c>
      <c r="C110" s="54" t="s">
        <v>614</v>
      </c>
      <c r="D110" s="3"/>
      <c r="E110" s="44" t="s">
        <v>102</v>
      </c>
      <c r="F110" s="5">
        <v>20</v>
      </c>
      <c r="G110" s="5"/>
      <c r="H110" s="68" t="s">
        <v>5</v>
      </c>
      <c r="I110" s="5">
        <v>4</v>
      </c>
      <c r="J110" s="5"/>
      <c r="K110" s="5" t="s">
        <v>6</v>
      </c>
      <c r="L110" s="6">
        <v>8</v>
      </c>
      <c r="M110" s="3"/>
      <c r="N110" s="111">
        <f t="shared" si="18"/>
        <v>32</v>
      </c>
      <c r="O110" s="64">
        <f t="shared" si="19"/>
        <v>32</v>
      </c>
      <c r="P110" s="101">
        <v>25</v>
      </c>
      <c r="Q110" s="3">
        <f t="shared" si="20"/>
        <v>57</v>
      </c>
      <c r="R110" s="5">
        <v>18</v>
      </c>
      <c r="S110" s="115">
        <f t="shared" si="21"/>
        <v>-39</v>
      </c>
      <c r="U110" s="15">
        <f t="shared" si="13"/>
        <v>5</v>
      </c>
      <c r="V110" s="15"/>
      <c r="W110" s="15"/>
    </row>
    <row r="111" spans="1:23" customFormat="1" ht="15" hidden="1" customHeight="1" outlineLevel="1" x14ac:dyDescent="0.25">
      <c r="A111" s="85" t="s">
        <v>54</v>
      </c>
      <c r="B111" s="90" t="s">
        <v>412</v>
      </c>
      <c r="C111" s="2" t="s">
        <v>614</v>
      </c>
      <c r="D111" s="3"/>
      <c r="E111" s="59" t="s">
        <v>56</v>
      </c>
      <c r="F111" s="5">
        <v>8</v>
      </c>
      <c r="G111" s="5"/>
      <c r="H111" s="5"/>
      <c r="I111" s="5"/>
      <c r="J111" s="5"/>
      <c r="K111" s="5"/>
      <c r="L111" s="6"/>
      <c r="M111" s="3"/>
      <c r="N111" s="111">
        <f t="shared" si="18"/>
        <v>8</v>
      </c>
      <c r="O111" s="64">
        <f t="shared" si="19"/>
        <v>8</v>
      </c>
      <c r="P111" s="101">
        <v>25</v>
      </c>
      <c r="Q111" s="3">
        <f t="shared" si="20"/>
        <v>33</v>
      </c>
      <c r="R111" s="6">
        <v>123</v>
      </c>
      <c r="S111" s="115">
        <f t="shared" si="21"/>
        <v>90</v>
      </c>
      <c r="U111" s="15">
        <f t="shared" si="13"/>
        <v>35</v>
      </c>
      <c r="V111" s="15"/>
      <c r="W111" s="15"/>
    </row>
    <row r="112" spans="1:23" customFormat="1" ht="15" hidden="1" customHeight="1" outlineLevel="1" x14ac:dyDescent="0.25">
      <c r="A112" s="85" t="s">
        <v>54</v>
      </c>
      <c r="B112" s="90" t="s">
        <v>413</v>
      </c>
      <c r="C112" s="2" t="s">
        <v>614</v>
      </c>
      <c r="D112" s="3"/>
      <c r="E112" s="44" t="s">
        <v>60</v>
      </c>
      <c r="F112" s="5">
        <v>60</v>
      </c>
      <c r="G112" s="5"/>
      <c r="H112" s="57" t="s">
        <v>56</v>
      </c>
      <c r="I112" s="5">
        <v>8</v>
      </c>
      <c r="J112" s="5"/>
      <c r="K112" s="5"/>
      <c r="L112" s="6"/>
      <c r="M112" s="3"/>
      <c r="N112" s="111">
        <f t="shared" si="18"/>
        <v>68</v>
      </c>
      <c r="O112" s="64">
        <f t="shared" si="19"/>
        <v>68</v>
      </c>
      <c r="P112" s="101">
        <v>25</v>
      </c>
      <c r="Q112" s="3">
        <f t="shared" si="20"/>
        <v>93</v>
      </c>
      <c r="R112" s="5">
        <v>455</v>
      </c>
      <c r="S112" s="115">
        <f t="shared" si="21"/>
        <v>362</v>
      </c>
      <c r="U112" s="15">
        <f t="shared" si="13"/>
        <v>130</v>
      </c>
      <c r="V112" s="15"/>
      <c r="W112" s="15"/>
    </row>
    <row r="113" spans="1:23" customFormat="1" ht="15" hidden="1" customHeight="1" outlineLevel="1" x14ac:dyDescent="0.25">
      <c r="A113" s="85" t="s">
        <v>54</v>
      </c>
      <c r="B113" s="90" t="s">
        <v>414</v>
      </c>
      <c r="C113" s="2" t="s">
        <v>614</v>
      </c>
      <c r="D113" s="3"/>
      <c r="E113" s="59" t="s">
        <v>61</v>
      </c>
      <c r="F113" s="5">
        <v>17</v>
      </c>
      <c r="G113" s="5"/>
      <c r="H113" s="5" t="s">
        <v>39</v>
      </c>
      <c r="I113" s="5">
        <v>16</v>
      </c>
      <c r="J113" s="5"/>
      <c r="K113" s="5" t="s">
        <v>6</v>
      </c>
      <c r="L113" s="6">
        <v>8</v>
      </c>
      <c r="M113" s="3"/>
      <c r="N113" s="111">
        <f t="shared" si="18"/>
        <v>41</v>
      </c>
      <c r="O113" s="64">
        <f t="shared" si="19"/>
        <v>41</v>
      </c>
      <c r="P113" s="101">
        <v>25</v>
      </c>
      <c r="Q113" s="3">
        <f t="shared" si="20"/>
        <v>66</v>
      </c>
      <c r="R113" s="5">
        <v>284</v>
      </c>
      <c r="S113" s="115">
        <f t="shared" si="21"/>
        <v>218</v>
      </c>
      <c r="U113" s="15">
        <f t="shared" si="13"/>
        <v>81</v>
      </c>
      <c r="V113" s="15"/>
      <c r="W113" s="15"/>
    </row>
    <row r="114" spans="1:23" customFormat="1" ht="15" hidden="1" customHeight="1" outlineLevel="1" x14ac:dyDescent="0.25">
      <c r="A114" s="85" t="s">
        <v>54</v>
      </c>
      <c r="B114" s="90" t="s">
        <v>415</v>
      </c>
      <c r="C114" s="2" t="s">
        <v>614</v>
      </c>
      <c r="D114" s="3"/>
      <c r="E114" s="44" t="s">
        <v>60</v>
      </c>
      <c r="F114" s="5">
        <v>60</v>
      </c>
      <c r="G114" s="5"/>
      <c r="H114" s="57" t="s">
        <v>62</v>
      </c>
      <c r="I114" s="5">
        <v>27</v>
      </c>
      <c r="J114" s="5"/>
      <c r="K114" s="5"/>
      <c r="L114" s="6"/>
      <c r="M114" s="3"/>
      <c r="N114" s="111">
        <f t="shared" si="18"/>
        <v>87</v>
      </c>
      <c r="O114" s="64">
        <f t="shared" si="19"/>
        <v>87</v>
      </c>
      <c r="P114" s="101">
        <v>25</v>
      </c>
      <c r="Q114" s="3">
        <f t="shared" si="20"/>
        <v>112</v>
      </c>
      <c r="R114" s="5">
        <v>340</v>
      </c>
      <c r="S114" s="115">
        <f t="shared" si="21"/>
        <v>228</v>
      </c>
      <c r="U114" s="15">
        <f t="shared" si="13"/>
        <v>97</v>
      </c>
      <c r="V114" s="15"/>
      <c r="W114" s="15"/>
    </row>
    <row r="115" spans="1:23" customFormat="1" ht="15" hidden="1" customHeight="1" outlineLevel="1" x14ac:dyDescent="0.25">
      <c r="A115" s="85" t="s">
        <v>54</v>
      </c>
      <c r="B115" s="90" t="s">
        <v>416</v>
      </c>
      <c r="C115" s="54" t="s">
        <v>614</v>
      </c>
      <c r="D115" s="3"/>
      <c r="E115" s="111" t="s">
        <v>4</v>
      </c>
      <c r="F115" s="5">
        <v>5</v>
      </c>
      <c r="G115" s="5"/>
      <c r="H115" s="5" t="s">
        <v>21</v>
      </c>
      <c r="I115" s="5">
        <v>7</v>
      </c>
      <c r="J115" s="5"/>
      <c r="K115" s="5"/>
      <c r="L115" s="6"/>
      <c r="M115" s="3"/>
      <c r="N115" s="111">
        <f t="shared" si="18"/>
        <v>12</v>
      </c>
      <c r="O115" s="64">
        <f t="shared" si="19"/>
        <v>12</v>
      </c>
      <c r="P115" s="101">
        <v>25</v>
      </c>
      <c r="Q115" s="3">
        <f t="shared" si="20"/>
        <v>37</v>
      </c>
      <c r="R115" s="6">
        <v>182</v>
      </c>
      <c r="S115" s="115">
        <f t="shared" si="21"/>
        <v>145</v>
      </c>
      <c r="U115" s="15">
        <f t="shared" si="13"/>
        <v>52</v>
      </c>
      <c r="V115" s="15"/>
      <c r="W115" s="15"/>
    </row>
    <row r="116" spans="1:23" customFormat="1" ht="15" hidden="1" customHeight="1" outlineLevel="1" x14ac:dyDescent="0.25">
      <c r="A116" s="85" t="s">
        <v>54</v>
      </c>
      <c r="B116" s="90" t="s">
        <v>417</v>
      </c>
      <c r="C116" s="54" t="s">
        <v>614</v>
      </c>
      <c r="D116" s="3"/>
      <c r="E116" s="44" t="s">
        <v>63</v>
      </c>
      <c r="F116" s="5">
        <v>10</v>
      </c>
      <c r="G116" s="5"/>
      <c r="H116" s="5" t="s">
        <v>6</v>
      </c>
      <c r="I116" s="5">
        <v>8</v>
      </c>
      <c r="J116" s="5"/>
      <c r="K116" s="5"/>
      <c r="L116" s="6"/>
      <c r="M116" s="3"/>
      <c r="N116" s="111">
        <f t="shared" si="18"/>
        <v>18</v>
      </c>
      <c r="O116" s="64">
        <f t="shared" si="19"/>
        <v>18</v>
      </c>
      <c r="P116" s="101">
        <v>25</v>
      </c>
      <c r="Q116" s="3">
        <f t="shared" si="20"/>
        <v>43</v>
      </c>
      <c r="R116" s="5">
        <v>186</v>
      </c>
      <c r="S116" s="115">
        <f t="shared" si="21"/>
        <v>143</v>
      </c>
      <c r="U116" s="15">
        <f t="shared" si="13"/>
        <v>53</v>
      </c>
      <c r="V116" s="15"/>
      <c r="W116" s="15"/>
    </row>
    <row r="117" spans="1:23" customFormat="1" collapsed="1" x14ac:dyDescent="0.25">
      <c r="A117" s="85" t="s">
        <v>281</v>
      </c>
      <c r="B117" s="3"/>
      <c r="C117" s="2"/>
      <c r="D117" s="3"/>
      <c r="E117" s="111"/>
      <c r="F117" s="5"/>
      <c r="G117" s="5"/>
      <c r="H117" s="5"/>
      <c r="I117" s="5"/>
      <c r="J117" s="5"/>
      <c r="K117" s="5"/>
      <c r="L117" s="6"/>
      <c r="M117" s="3"/>
      <c r="N117" s="111"/>
      <c r="O117" s="64"/>
      <c r="P117" s="28"/>
      <c r="Q117" s="3"/>
      <c r="R117" s="6"/>
      <c r="S117" s="115"/>
      <c r="U117" s="15"/>
      <c r="V117" s="104"/>
      <c r="W117" s="104"/>
    </row>
    <row r="118" spans="1:23" customFormat="1" x14ac:dyDescent="0.25">
      <c r="A118" s="85"/>
      <c r="B118" s="3" t="s">
        <v>96</v>
      </c>
      <c r="C118" s="2"/>
      <c r="D118" s="3"/>
      <c r="E118" s="111"/>
      <c r="F118" s="5"/>
      <c r="G118" s="5"/>
      <c r="H118" s="5"/>
      <c r="I118" s="5"/>
      <c r="J118" s="5"/>
      <c r="K118" s="5"/>
      <c r="L118" s="6"/>
      <c r="M118" s="3"/>
      <c r="N118" s="111"/>
      <c r="O118" s="64"/>
      <c r="P118" s="28"/>
      <c r="Q118" s="3"/>
      <c r="R118" s="6"/>
      <c r="S118" s="115"/>
      <c r="U118" s="15"/>
      <c r="V118" s="15"/>
      <c r="W118" s="15"/>
    </row>
    <row r="119" spans="1:23" customFormat="1" ht="15" hidden="1" customHeight="1" outlineLevel="1" x14ac:dyDescent="0.25">
      <c r="A119" s="85" t="s">
        <v>96</v>
      </c>
      <c r="B119" s="91" t="s">
        <v>418</v>
      </c>
      <c r="C119" s="54" t="s">
        <v>41</v>
      </c>
      <c r="D119" s="3"/>
      <c r="E119" s="130" t="s">
        <v>85</v>
      </c>
      <c r="F119" s="5">
        <v>3</v>
      </c>
      <c r="G119" s="5">
        <v>25</v>
      </c>
      <c r="H119" s="5" t="s">
        <v>23</v>
      </c>
      <c r="I119" s="5">
        <v>9</v>
      </c>
      <c r="J119" s="5"/>
      <c r="K119" s="5"/>
      <c r="L119" s="6"/>
      <c r="M119" s="3"/>
      <c r="N119" s="111">
        <f t="shared" ref="N119:N136" si="22">F119+I119+L119</f>
        <v>12</v>
      </c>
      <c r="O119" s="64">
        <f t="shared" ref="O119:O136" si="23">F119+G119+I119+J119+L119+M119</f>
        <v>37</v>
      </c>
      <c r="P119" s="101">
        <v>25</v>
      </c>
      <c r="Q119" s="3">
        <f t="shared" ref="Q119:Q136" si="24">O119+P119</f>
        <v>62</v>
      </c>
      <c r="R119" s="6">
        <v>417</v>
      </c>
      <c r="S119" s="115">
        <f t="shared" ref="S119:S136" si="25">R119-Q119</f>
        <v>355</v>
      </c>
      <c r="U119" s="15">
        <f t="shared" si="13"/>
        <v>119</v>
      </c>
      <c r="V119" s="15"/>
      <c r="W119" s="15"/>
    </row>
    <row r="120" spans="1:23" customFormat="1" ht="15" hidden="1" customHeight="1" outlineLevel="1" x14ac:dyDescent="0.25">
      <c r="A120" s="85" t="s">
        <v>96</v>
      </c>
      <c r="B120" s="91" t="s">
        <v>419</v>
      </c>
      <c r="C120" s="2" t="s">
        <v>91</v>
      </c>
      <c r="D120" s="3" t="s">
        <v>44</v>
      </c>
      <c r="E120" s="135" t="s">
        <v>84</v>
      </c>
      <c r="F120" s="5">
        <v>6</v>
      </c>
      <c r="G120" s="5">
        <v>25</v>
      </c>
      <c r="H120" s="129" t="s">
        <v>72</v>
      </c>
      <c r="I120" s="5">
        <v>37</v>
      </c>
      <c r="J120" s="5">
        <v>25</v>
      </c>
      <c r="K120" s="5"/>
      <c r="L120" s="6"/>
      <c r="M120" s="3"/>
      <c r="N120" s="111">
        <f t="shared" si="22"/>
        <v>43</v>
      </c>
      <c r="O120" s="64">
        <f t="shared" si="23"/>
        <v>93</v>
      </c>
      <c r="P120" s="101">
        <v>50</v>
      </c>
      <c r="Q120" s="3">
        <f t="shared" si="24"/>
        <v>143</v>
      </c>
      <c r="R120" s="5">
        <v>791</v>
      </c>
      <c r="S120" s="115">
        <f t="shared" si="25"/>
        <v>648</v>
      </c>
      <c r="U120" s="15">
        <f t="shared" si="13"/>
        <v>226</v>
      </c>
      <c r="V120" s="15"/>
      <c r="W120" s="15"/>
    </row>
    <row r="121" spans="1:23" customFormat="1" ht="15" hidden="1" customHeight="1" outlineLevel="1" x14ac:dyDescent="0.25">
      <c r="A121" s="85" t="s">
        <v>96</v>
      </c>
      <c r="B121" s="91" t="s">
        <v>420</v>
      </c>
      <c r="C121" s="54" t="s">
        <v>91</v>
      </c>
      <c r="D121" s="3"/>
      <c r="E121" s="111" t="s">
        <v>65</v>
      </c>
      <c r="F121" s="5">
        <v>25</v>
      </c>
      <c r="G121" s="5"/>
      <c r="H121" s="5" t="s">
        <v>20</v>
      </c>
      <c r="I121" s="5">
        <v>3</v>
      </c>
      <c r="J121" s="5"/>
      <c r="K121" s="129" t="s">
        <v>85</v>
      </c>
      <c r="L121" s="6">
        <v>3</v>
      </c>
      <c r="M121" s="3">
        <v>25</v>
      </c>
      <c r="N121" s="111">
        <f t="shared" si="22"/>
        <v>31</v>
      </c>
      <c r="O121" s="64">
        <f t="shared" si="23"/>
        <v>56</v>
      </c>
      <c r="P121" s="101">
        <v>25</v>
      </c>
      <c r="Q121" s="3">
        <f t="shared" si="24"/>
        <v>81</v>
      </c>
      <c r="R121" s="5">
        <v>431</v>
      </c>
      <c r="S121" s="115">
        <f t="shared" si="25"/>
        <v>350</v>
      </c>
      <c r="U121" s="15">
        <f t="shared" si="13"/>
        <v>123</v>
      </c>
      <c r="V121" s="15"/>
      <c r="W121" s="15"/>
    </row>
    <row r="122" spans="1:23" customFormat="1" ht="15" hidden="1" customHeight="1" outlineLevel="1" x14ac:dyDescent="0.25">
      <c r="A122" s="85" t="s">
        <v>96</v>
      </c>
      <c r="B122" s="91" t="s">
        <v>421</v>
      </c>
      <c r="C122" s="54" t="s">
        <v>41</v>
      </c>
      <c r="D122" s="3"/>
      <c r="E122" s="130" t="s">
        <v>85</v>
      </c>
      <c r="F122" s="5">
        <v>3</v>
      </c>
      <c r="G122" s="5">
        <v>25</v>
      </c>
      <c r="H122" s="5" t="s">
        <v>4</v>
      </c>
      <c r="I122" s="5">
        <v>5</v>
      </c>
      <c r="J122" s="5"/>
      <c r="K122" s="5"/>
      <c r="L122" s="6"/>
      <c r="M122" s="3"/>
      <c r="N122" s="111">
        <f t="shared" si="22"/>
        <v>8</v>
      </c>
      <c r="O122" s="64">
        <f t="shared" si="23"/>
        <v>33</v>
      </c>
      <c r="P122" s="101">
        <v>25</v>
      </c>
      <c r="Q122" s="3">
        <f t="shared" si="24"/>
        <v>58</v>
      </c>
      <c r="R122" s="6">
        <v>403</v>
      </c>
      <c r="S122" s="115">
        <f t="shared" si="25"/>
        <v>345</v>
      </c>
      <c r="U122" s="15">
        <f t="shared" si="13"/>
        <v>115</v>
      </c>
      <c r="V122" s="15"/>
      <c r="W122" s="15"/>
    </row>
    <row r="123" spans="1:23" customFormat="1" ht="15" hidden="1" customHeight="1" outlineLevel="1" x14ac:dyDescent="0.25">
      <c r="A123" s="85" t="s">
        <v>96</v>
      </c>
      <c r="B123" s="91" t="s">
        <v>422</v>
      </c>
      <c r="C123" s="54" t="s">
        <v>41</v>
      </c>
      <c r="D123" s="3"/>
      <c r="E123" s="111" t="s">
        <v>65</v>
      </c>
      <c r="F123" s="5">
        <v>25</v>
      </c>
      <c r="G123" s="5"/>
      <c r="H123" s="129" t="s">
        <v>85</v>
      </c>
      <c r="I123" s="5">
        <v>3</v>
      </c>
      <c r="J123" s="5">
        <v>25</v>
      </c>
      <c r="K123" s="5" t="s">
        <v>67</v>
      </c>
      <c r="L123" s="6">
        <v>30</v>
      </c>
      <c r="M123" s="3"/>
      <c r="N123" s="111">
        <f t="shared" si="22"/>
        <v>58</v>
      </c>
      <c r="O123" s="64">
        <f t="shared" si="23"/>
        <v>83</v>
      </c>
      <c r="P123" s="101">
        <v>25</v>
      </c>
      <c r="Q123" s="3">
        <f t="shared" si="24"/>
        <v>108</v>
      </c>
      <c r="R123" s="5">
        <v>578</v>
      </c>
      <c r="S123" s="115">
        <f t="shared" si="25"/>
        <v>470</v>
      </c>
      <c r="U123" s="15">
        <f t="shared" si="13"/>
        <v>165</v>
      </c>
      <c r="V123" s="15"/>
      <c r="W123" s="15"/>
    </row>
    <row r="124" spans="1:23" customFormat="1" ht="15" hidden="1" customHeight="1" outlineLevel="1" x14ac:dyDescent="0.25">
      <c r="A124" s="85" t="s">
        <v>96</v>
      </c>
      <c r="B124" s="91" t="s">
        <v>423</v>
      </c>
      <c r="C124" s="54" t="s">
        <v>41</v>
      </c>
      <c r="D124" s="3"/>
      <c r="E124" s="111" t="s">
        <v>46</v>
      </c>
      <c r="F124" s="5">
        <v>27</v>
      </c>
      <c r="G124" s="5"/>
      <c r="H124" s="129" t="s">
        <v>85</v>
      </c>
      <c r="I124" s="5">
        <v>3</v>
      </c>
      <c r="J124" s="5">
        <v>25</v>
      </c>
      <c r="K124" s="5"/>
      <c r="L124" s="6"/>
      <c r="M124" s="3"/>
      <c r="N124" s="111">
        <f t="shared" si="22"/>
        <v>30</v>
      </c>
      <c r="O124" s="64">
        <f t="shared" si="23"/>
        <v>55</v>
      </c>
      <c r="P124" s="101">
        <v>25</v>
      </c>
      <c r="Q124" s="3">
        <f t="shared" si="24"/>
        <v>80</v>
      </c>
      <c r="R124" s="5">
        <v>480</v>
      </c>
      <c r="S124" s="115">
        <f t="shared" si="25"/>
        <v>400</v>
      </c>
      <c r="U124" s="15">
        <f t="shared" si="13"/>
        <v>137</v>
      </c>
      <c r="V124" s="15"/>
      <c r="W124" s="15"/>
    </row>
    <row r="125" spans="1:23" customFormat="1" ht="15" hidden="1" customHeight="1" outlineLevel="1" x14ac:dyDescent="0.25">
      <c r="A125" s="85" t="s">
        <v>96</v>
      </c>
      <c r="B125" s="96" t="s">
        <v>424</v>
      </c>
      <c r="C125" s="54" t="s">
        <v>99</v>
      </c>
      <c r="D125" s="3"/>
      <c r="E125" s="130" t="s">
        <v>85</v>
      </c>
      <c r="F125" s="5">
        <v>3</v>
      </c>
      <c r="G125" s="5">
        <v>25</v>
      </c>
      <c r="H125" s="5" t="s">
        <v>21</v>
      </c>
      <c r="I125" s="5">
        <v>7</v>
      </c>
      <c r="J125" s="5"/>
      <c r="K125" s="5"/>
      <c r="L125" s="6"/>
      <c r="M125" s="3"/>
      <c r="N125" s="111">
        <f t="shared" si="22"/>
        <v>10</v>
      </c>
      <c r="O125" s="64">
        <f t="shared" si="23"/>
        <v>35</v>
      </c>
      <c r="P125" s="101">
        <v>25</v>
      </c>
      <c r="Q125" s="3">
        <f t="shared" si="24"/>
        <v>60</v>
      </c>
      <c r="R125" s="6">
        <v>462</v>
      </c>
      <c r="S125" s="115">
        <f t="shared" si="25"/>
        <v>402</v>
      </c>
      <c r="U125" s="15">
        <f t="shared" si="13"/>
        <v>132</v>
      </c>
      <c r="V125" s="15"/>
      <c r="W125" s="15"/>
    </row>
    <row r="126" spans="1:23" s="15" customFormat="1" ht="15" hidden="1" customHeight="1" outlineLevel="1" x14ac:dyDescent="0.25">
      <c r="A126" s="86" t="s">
        <v>96</v>
      </c>
      <c r="B126" s="93" t="s">
        <v>546</v>
      </c>
      <c r="C126" s="59" t="s">
        <v>100</v>
      </c>
      <c r="D126" s="64"/>
      <c r="E126" s="44" t="s">
        <v>101</v>
      </c>
      <c r="F126" s="5">
        <v>30</v>
      </c>
      <c r="G126" s="5"/>
      <c r="H126" s="129" t="s">
        <v>85</v>
      </c>
      <c r="I126" s="5">
        <v>3</v>
      </c>
      <c r="J126" s="5">
        <v>25</v>
      </c>
      <c r="K126" s="5"/>
      <c r="L126" s="5"/>
      <c r="M126" s="64"/>
      <c r="N126" s="111">
        <f t="shared" si="22"/>
        <v>33</v>
      </c>
      <c r="O126" s="64">
        <f t="shared" si="23"/>
        <v>58</v>
      </c>
      <c r="P126" s="101">
        <v>25</v>
      </c>
      <c r="Q126" s="3">
        <f t="shared" si="24"/>
        <v>83</v>
      </c>
      <c r="R126" s="5">
        <v>543</v>
      </c>
      <c r="S126" s="115">
        <f t="shared" si="25"/>
        <v>460</v>
      </c>
      <c r="U126" s="15">
        <f t="shared" si="13"/>
        <v>155</v>
      </c>
    </row>
    <row r="127" spans="1:23" customFormat="1" ht="15" hidden="1" customHeight="1" outlineLevel="1" x14ac:dyDescent="0.25">
      <c r="A127" s="85" t="s">
        <v>96</v>
      </c>
      <c r="B127" s="91" t="s">
        <v>545</v>
      </c>
      <c r="C127" s="54" t="s">
        <v>91</v>
      </c>
      <c r="D127" s="3"/>
      <c r="E127" s="111" t="s">
        <v>20</v>
      </c>
      <c r="F127" s="5">
        <v>3</v>
      </c>
      <c r="G127" s="5"/>
      <c r="H127" s="129" t="s">
        <v>85</v>
      </c>
      <c r="I127" s="5">
        <v>3</v>
      </c>
      <c r="J127" s="5">
        <v>25</v>
      </c>
      <c r="K127" s="5"/>
      <c r="L127" s="6"/>
      <c r="M127" s="3"/>
      <c r="N127" s="111">
        <f t="shared" si="22"/>
        <v>6</v>
      </c>
      <c r="O127" s="64">
        <f t="shared" si="23"/>
        <v>31</v>
      </c>
      <c r="P127" s="101">
        <v>25</v>
      </c>
      <c r="Q127" s="3">
        <f t="shared" si="24"/>
        <v>56</v>
      </c>
      <c r="R127" s="5">
        <v>343</v>
      </c>
      <c r="S127" s="115">
        <f t="shared" si="25"/>
        <v>287</v>
      </c>
      <c r="U127" s="15">
        <f t="shared" si="13"/>
        <v>98</v>
      </c>
      <c r="V127" s="15"/>
      <c r="W127" s="15"/>
    </row>
    <row r="128" spans="1:23" s="15" customFormat="1" ht="15" hidden="1" customHeight="1" outlineLevel="1" x14ac:dyDescent="0.25">
      <c r="A128" s="86" t="s">
        <v>96</v>
      </c>
      <c r="B128" s="93" t="s">
        <v>547</v>
      </c>
      <c r="C128" s="59" t="s">
        <v>100</v>
      </c>
      <c r="D128" s="64"/>
      <c r="E128" s="130" t="s">
        <v>86</v>
      </c>
      <c r="F128" s="5">
        <v>9</v>
      </c>
      <c r="G128" s="5">
        <v>50</v>
      </c>
      <c r="H128" s="129" t="s">
        <v>87</v>
      </c>
      <c r="I128" s="5">
        <v>30</v>
      </c>
      <c r="J128" s="5">
        <v>50</v>
      </c>
      <c r="K128" s="5"/>
      <c r="L128" s="5"/>
      <c r="M128" s="64"/>
      <c r="N128" s="111">
        <f t="shared" si="22"/>
        <v>39</v>
      </c>
      <c r="O128" s="64">
        <f t="shared" si="23"/>
        <v>139</v>
      </c>
      <c r="P128" s="101">
        <v>25</v>
      </c>
      <c r="Q128" s="3">
        <f t="shared" si="24"/>
        <v>164</v>
      </c>
      <c r="R128" s="5">
        <v>788</v>
      </c>
      <c r="S128" s="115">
        <f t="shared" si="25"/>
        <v>624</v>
      </c>
      <c r="U128" s="15">
        <f t="shared" si="13"/>
        <v>225</v>
      </c>
    </row>
    <row r="129" spans="1:23" s="15" customFormat="1" ht="15" hidden="1" customHeight="1" outlineLevel="1" x14ac:dyDescent="0.25">
      <c r="A129" s="86" t="s">
        <v>96</v>
      </c>
      <c r="B129" s="93" t="s">
        <v>548</v>
      </c>
      <c r="C129" s="59" t="s">
        <v>100</v>
      </c>
      <c r="D129" s="64" t="s">
        <v>43</v>
      </c>
      <c r="E129" s="130" t="s">
        <v>84</v>
      </c>
      <c r="F129" s="5">
        <v>6</v>
      </c>
      <c r="G129" s="5">
        <v>25</v>
      </c>
      <c r="H129" s="5" t="s">
        <v>32</v>
      </c>
      <c r="I129" s="5">
        <v>12</v>
      </c>
      <c r="J129" s="5"/>
      <c r="K129" s="5"/>
      <c r="L129" s="5"/>
      <c r="M129" s="64"/>
      <c r="N129" s="111">
        <f t="shared" si="22"/>
        <v>18</v>
      </c>
      <c r="O129" s="64">
        <f t="shared" si="23"/>
        <v>43</v>
      </c>
      <c r="P129" s="101">
        <v>50</v>
      </c>
      <c r="Q129" s="3">
        <f t="shared" si="24"/>
        <v>93</v>
      </c>
      <c r="R129" s="5">
        <v>728</v>
      </c>
      <c r="S129" s="115">
        <f t="shared" si="25"/>
        <v>635</v>
      </c>
      <c r="U129" s="15">
        <f t="shared" si="13"/>
        <v>208</v>
      </c>
    </row>
    <row r="130" spans="1:23" customFormat="1" ht="15" hidden="1" customHeight="1" outlineLevel="1" x14ac:dyDescent="0.25">
      <c r="A130" s="85" t="s">
        <v>96</v>
      </c>
      <c r="B130" s="91" t="s">
        <v>425</v>
      </c>
      <c r="C130" s="54" t="s">
        <v>41</v>
      </c>
      <c r="D130" s="3"/>
      <c r="E130" s="130" t="s">
        <v>85</v>
      </c>
      <c r="F130" s="5">
        <v>3</v>
      </c>
      <c r="G130" s="5">
        <v>25</v>
      </c>
      <c r="H130" s="5" t="s">
        <v>42</v>
      </c>
      <c r="I130" s="5">
        <v>22</v>
      </c>
      <c r="J130" s="5"/>
      <c r="K130" s="5"/>
      <c r="L130" s="6"/>
      <c r="M130" s="3"/>
      <c r="N130" s="111">
        <f t="shared" si="22"/>
        <v>25</v>
      </c>
      <c r="O130" s="64">
        <f t="shared" si="23"/>
        <v>50</v>
      </c>
      <c r="P130" s="101">
        <v>25</v>
      </c>
      <c r="Q130" s="3">
        <f t="shared" si="24"/>
        <v>75</v>
      </c>
      <c r="R130" s="5">
        <v>462</v>
      </c>
      <c r="S130" s="115">
        <f t="shared" si="25"/>
        <v>387</v>
      </c>
      <c r="U130" s="15">
        <f t="shared" ref="U130:U181" si="26">ROUND(R130/3.5, 0)</f>
        <v>132</v>
      </c>
      <c r="V130" s="15"/>
      <c r="W130" s="15"/>
    </row>
    <row r="131" spans="1:23" customFormat="1" ht="15" hidden="1" customHeight="1" outlineLevel="1" x14ac:dyDescent="0.25">
      <c r="A131" s="85" t="s">
        <v>96</v>
      </c>
      <c r="B131" s="91" t="s">
        <v>426</v>
      </c>
      <c r="C131" s="54" t="s">
        <v>91</v>
      </c>
      <c r="D131" s="3"/>
      <c r="E131" s="44" t="s">
        <v>102</v>
      </c>
      <c r="F131" s="5">
        <v>20</v>
      </c>
      <c r="G131" s="5"/>
      <c r="H131" s="67" t="s">
        <v>58</v>
      </c>
      <c r="I131" s="5">
        <v>4</v>
      </c>
      <c r="J131" s="5"/>
      <c r="K131" s="5"/>
      <c r="L131" s="6"/>
      <c r="M131" s="3"/>
      <c r="N131" s="111">
        <f t="shared" si="22"/>
        <v>24</v>
      </c>
      <c r="O131" s="64">
        <f t="shared" si="23"/>
        <v>24</v>
      </c>
      <c r="P131" s="101">
        <v>25</v>
      </c>
      <c r="Q131" s="3">
        <f t="shared" si="24"/>
        <v>49</v>
      </c>
      <c r="R131" s="6">
        <v>375</v>
      </c>
      <c r="S131" s="115">
        <f t="shared" si="25"/>
        <v>326</v>
      </c>
      <c r="U131" s="15">
        <f t="shared" si="26"/>
        <v>107</v>
      </c>
      <c r="V131" s="15"/>
      <c r="W131" s="15"/>
    </row>
    <row r="132" spans="1:23" customFormat="1" ht="15" hidden="1" customHeight="1" outlineLevel="1" x14ac:dyDescent="0.25">
      <c r="A132" s="85" t="s">
        <v>96</v>
      </c>
      <c r="B132" s="93" t="s">
        <v>427</v>
      </c>
      <c r="C132" s="54" t="s">
        <v>99</v>
      </c>
      <c r="D132" s="3"/>
      <c r="E132" s="130" t="s">
        <v>85</v>
      </c>
      <c r="F132" s="5">
        <v>3</v>
      </c>
      <c r="G132" s="5">
        <v>25</v>
      </c>
      <c r="H132" s="5" t="s">
        <v>23</v>
      </c>
      <c r="I132" s="5">
        <v>9</v>
      </c>
      <c r="J132" s="5"/>
      <c r="K132" s="5" t="s">
        <v>21</v>
      </c>
      <c r="L132" s="6">
        <v>7</v>
      </c>
      <c r="M132" s="3"/>
      <c r="N132" s="111">
        <f t="shared" si="22"/>
        <v>19</v>
      </c>
      <c r="O132" s="64">
        <f t="shared" si="23"/>
        <v>44</v>
      </c>
      <c r="P132" s="101">
        <v>25</v>
      </c>
      <c r="Q132" s="3">
        <f t="shared" si="24"/>
        <v>69</v>
      </c>
      <c r="R132" s="5">
        <v>494</v>
      </c>
      <c r="S132" s="115">
        <f t="shared" si="25"/>
        <v>425</v>
      </c>
      <c r="U132" s="15">
        <f t="shared" si="26"/>
        <v>141</v>
      </c>
      <c r="V132" s="15"/>
      <c r="W132" s="15"/>
    </row>
    <row r="133" spans="1:23" customFormat="1" ht="15" hidden="1" customHeight="1" outlineLevel="1" x14ac:dyDescent="0.25">
      <c r="A133" s="85" t="s">
        <v>96</v>
      </c>
      <c r="B133" s="91" t="s">
        <v>428</v>
      </c>
      <c r="C133" s="54" t="s">
        <v>41</v>
      </c>
      <c r="D133" s="3"/>
      <c r="E133" s="130" t="s">
        <v>85</v>
      </c>
      <c r="F133" s="5">
        <v>3</v>
      </c>
      <c r="G133" s="5">
        <v>25</v>
      </c>
      <c r="H133" s="5" t="s">
        <v>22</v>
      </c>
      <c r="I133" s="5">
        <v>5</v>
      </c>
      <c r="J133" s="5"/>
      <c r="K133" s="5"/>
      <c r="L133" s="6"/>
      <c r="M133" s="3"/>
      <c r="N133" s="111">
        <f t="shared" si="22"/>
        <v>8</v>
      </c>
      <c r="O133" s="64">
        <f t="shared" si="23"/>
        <v>33</v>
      </c>
      <c r="P133" s="101">
        <v>25</v>
      </c>
      <c r="Q133" s="3">
        <f t="shared" si="24"/>
        <v>58</v>
      </c>
      <c r="R133" s="5">
        <v>403</v>
      </c>
      <c r="S133" s="115">
        <f t="shared" si="25"/>
        <v>345</v>
      </c>
      <c r="U133" s="15">
        <f t="shared" si="26"/>
        <v>115</v>
      </c>
      <c r="V133" s="15"/>
      <c r="W133" s="15"/>
    </row>
    <row r="134" spans="1:23" customFormat="1" ht="15" hidden="1" customHeight="1" outlineLevel="1" x14ac:dyDescent="0.25">
      <c r="A134" s="85" t="s">
        <v>96</v>
      </c>
      <c r="B134" s="90" t="s">
        <v>429</v>
      </c>
      <c r="C134" s="54" t="s">
        <v>614</v>
      </c>
      <c r="D134" s="3"/>
      <c r="E134" s="44" t="s">
        <v>102</v>
      </c>
      <c r="F134" s="5">
        <v>20</v>
      </c>
      <c r="G134" s="5"/>
      <c r="H134" s="5" t="s">
        <v>12</v>
      </c>
      <c r="I134" s="5">
        <v>5</v>
      </c>
      <c r="J134" s="5"/>
      <c r="K134" s="5" t="s">
        <v>21</v>
      </c>
      <c r="L134" s="6">
        <v>7</v>
      </c>
      <c r="M134" s="3"/>
      <c r="N134" s="111">
        <f t="shared" si="22"/>
        <v>32</v>
      </c>
      <c r="O134" s="64">
        <f t="shared" si="23"/>
        <v>32</v>
      </c>
      <c r="P134" s="101">
        <v>25</v>
      </c>
      <c r="Q134" s="3">
        <f t="shared" si="24"/>
        <v>57</v>
      </c>
      <c r="R134" s="6">
        <v>217</v>
      </c>
      <c r="S134" s="115">
        <f t="shared" si="25"/>
        <v>160</v>
      </c>
      <c r="U134" s="15">
        <f t="shared" si="26"/>
        <v>62</v>
      </c>
      <c r="V134" s="15"/>
      <c r="W134" s="15"/>
    </row>
    <row r="135" spans="1:23" customFormat="1" ht="15" hidden="1" customHeight="1" outlineLevel="1" x14ac:dyDescent="0.25">
      <c r="A135" s="85" t="s">
        <v>96</v>
      </c>
      <c r="B135" s="93" t="s">
        <v>430</v>
      </c>
      <c r="C135" s="54" t="s">
        <v>99</v>
      </c>
      <c r="D135" s="3"/>
      <c r="E135" s="44" t="s">
        <v>103</v>
      </c>
      <c r="F135" s="5">
        <v>20</v>
      </c>
      <c r="G135" s="5"/>
      <c r="H135" s="67" t="s">
        <v>104</v>
      </c>
      <c r="I135" s="5">
        <v>10</v>
      </c>
      <c r="J135" s="5"/>
      <c r="K135" s="5"/>
      <c r="L135" s="6"/>
      <c r="M135" s="3"/>
      <c r="N135" s="111">
        <f t="shared" si="22"/>
        <v>30</v>
      </c>
      <c r="O135" s="64">
        <f t="shared" si="23"/>
        <v>30</v>
      </c>
      <c r="P135" s="101">
        <v>25</v>
      </c>
      <c r="Q135" s="3">
        <f t="shared" si="24"/>
        <v>55</v>
      </c>
      <c r="R135" s="5">
        <v>298</v>
      </c>
      <c r="S135" s="115">
        <f t="shared" si="25"/>
        <v>243</v>
      </c>
      <c r="U135" s="15">
        <f t="shared" si="26"/>
        <v>85</v>
      </c>
      <c r="V135" s="15"/>
      <c r="W135" s="15"/>
    </row>
    <row r="136" spans="1:23" customFormat="1" ht="15" hidden="1" customHeight="1" outlineLevel="1" x14ac:dyDescent="0.25">
      <c r="A136" s="85" t="s">
        <v>96</v>
      </c>
      <c r="B136" s="91" t="s">
        <v>615</v>
      </c>
      <c r="C136" s="54" t="s">
        <v>91</v>
      </c>
      <c r="D136" s="3"/>
      <c r="E136" s="111" t="s">
        <v>20</v>
      </c>
      <c r="F136" s="5">
        <v>3</v>
      </c>
      <c r="G136" s="5"/>
      <c r="H136" s="5" t="s">
        <v>12</v>
      </c>
      <c r="I136" s="5">
        <v>5</v>
      </c>
      <c r="J136" s="5"/>
      <c r="K136" s="129" t="s">
        <v>85</v>
      </c>
      <c r="L136" s="6">
        <v>3</v>
      </c>
      <c r="M136" s="3">
        <v>25</v>
      </c>
      <c r="N136" s="111">
        <f t="shared" si="22"/>
        <v>11</v>
      </c>
      <c r="O136" s="64">
        <f t="shared" si="23"/>
        <v>36</v>
      </c>
      <c r="P136" s="101">
        <v>25</v>
      </c>
      <c r="Q136" s="3">
        <f t="shared" si="24"/>
        <v>61</v>
      </c>
      <c r="R136" s="6">
        <v>361</v>
      </c>
      <c r="S136" s="115">
        <f t="shared" si="25"/>
        <v>300</v>
      </c>
      <c r="U136" s="15">
        <f t="shared" si="26"/>
        <v>103</v>
      </c>
      <c r="V136" s="15"/>
      <c r="W136" s="15"/>
    </row>
    <row r="137" spans="1:23" customFormat="1" collapsed="1" x14ac:dyDescent="0.25">
      <c r="A137" s="85" t="s">
        <v>281</v>
      </c>
      <c r="B137" s="3"/>
      <c r="C137" s="2"/>
      <c r="D137" s="3"/>
      <c r="E137" s="111"/>
      <c r="F137" s="5"/>
      <c r="G137" s="5"/>
      <c r="H137" s="5"/>
      <c r="I137" s="5"/>
      <c r="J137" s="5"/>
      <c r="K137" s="5"/>
      <c r="L137" s="6"/>
      <c r="M137" s="3"/>
      <c r="N137" s="111"/>
      <c r="O137" s="64"/>
      <c r="P137" s="28"/>
      <c r="Q137" s="3"/>
      <c r="R137" s="6"/>
      <c r="S137" s="115"/>
      <c r="U137" s="15"/>
      <c r="V137" s="104"/>
      <c r="W137" s="104"/>
    </row>
    <row r="138" spans="1:23" customFormat="1" x14ac:dyDescent="0.25">
      <c r="A138" s="85"/>
      <c r="B138" s="3" t="s">
        <v>81</v>
      </c>
      <c r="C138" s="2"/>
      <c r="D138" s="3"/>
      <c r="E138" s="111"/>
      <c r="F138" s="5"/>
      <c r="G138" s="5"/>
      <c r="H138" s="5"/>
      <c r="I138" s="5"/>
      <c r="J138" s="5"/>
      <c r="K138" s="5"/>
      <c r="L138" s="6"/>
      <c r="M138" s="3"/>
      <c r="N138" s="111"/>
      <c r="O138" s="64"/>
      <c r="P138" s="28"/>
      <c r="Q138" s="3"/>
      <c r="R138" s="6"/>
      <c r="S138" s="115"/>
      <c r="U138" s="15"/>
      <c r="V138" s="15"/>
      <c r="W138" s="15"/>
    </row>
    <row r="139" spans="1:23" customFormat="1" ht="15" hidden="1" customHeight="1" outlineLevel="1" x14ac:dyDescent="0.25">
      <c r="A139" s="85" t="s">
        <v>81</v>
      </c>
      <c r="B139" s="91" t="s">
        <v>431</v>
      </c>
      <c r="C139" s="54" t="s">
        <v>48</v>
      </c>
      <c r="D139" s="3"/>
      <c r="E139" s="111" t="s">
        <v>89</v>
      </c>
      <c r="F139" s="5">
        <v>15</v>
      </c>
      <c r="G139" s="5"/>
      <c r="H139" s="5" t="s">
        <v>59</v>
      </c>
      <c r="I139" s="5">
        <v>5</v>
      </c>
      <c r="J139" s="5"/>
      <c r="K139" s="5"/>
      <c r="L139" s="6"/>
      <c r="M139" s="3"/>
      <c r="N139" s="111">
        <f t="shared" ref="N139:N145" si="27">F139+I139+L139</f>
        <v>20</v>
      </c>
      <c r="O139" s="64">
        <f t="shared" ref="O139:O145" si="28">F139+G139+I139+J139+L139+M139</f>
        <v>20</v>
      </c>
      <c r="P139" s="101">
        <v>25</v>
      </c>
      <c r="Q139" s="3">
        <f t="shared" ref="Q139:Q145" si="29">O139+P139</f>
        <v>45</v>
      </c>
      <c r="R139" s="5">
        <v>170</v>
      </c>
      <c r="S139" s="115">
        <f t="shared" ref="S139:S145" si="30">R139-Q139</f>
        <v>125</v>
      </c>
      <c r="U139" s="15">
        <f t="shared" si="26"/>
        <v>49</v>
      </c>
      <c r="V139" s="15"/>
      <c r="W139" s="15"/>
    </row>
    <row r="140" spans="1:23" customFormat="1" ht="15" hidden="1" customHeight="1" outlineLevel="1" x14ac:dyDescent="0.25">
      <c r="A140" s="85" t="s">
        <v>81</v>
      </c>
      <c r="B140" s="92" t="s">
        <v>432</v>
      </c>
      <c r="C140" s="54" t="s">
        <v>52</v>
      </c>
      <c r="D140" s="3"/>
      <c r="E140" s="111" t="s">
        <v>105</v>
      </c>
      <c r="F140" s="5">
        <v>35</v>
      </c>
      <c r="G140" s="5"/>
      <c r="H140" s="5"/>
      <c r="I140" s="5"/>
      <c r="J140" s="5"/>
      <c r="K140" s="5"/>
      <c r="L140" s="6"/>
      <c r="M140" s="3"/>
      <c r="N140" s="111">
        <f t="shared" si="27"/>
        <v>35</v>
      </c>
      <c r="O140" s="64">
        <f t="shared" si="28"/>
        <v>35</v>
      </c>
      <c r="P140" s="101">
        <v>25</v>
      </c>
      <c r="Q140" s="3">
        <f t="shared" si="29"/>
        <v>60</v>
      </c>
      <c r="R140" s="6">
        <v>240</v>
      </c>
      <c r="S140" s="115">
        <f t="shared" si="30"/>
        <v>180</v>
      </c>
      <c r="U140" s="15">
        <f t="shared" si="26"/>
        <v>69</v>
      </c>
      <c r="V140" s="15"/>
      <c r="W140" s="15"/>
    </row>
    <row r="141" spans="1:23" customFormat="1" ht="15" hidden="1" customHeight="1" outlineLevel="1" x14ac:dyDescent="0.25">
      <c r="A141" s="85" t="s">
        <v>81</v>
      </c>
      <c r="B141" s="91" t="s">
        <v>433</v>
      </c>
      <c r="C141" s="2" t="s">
        <v>43</v>
      </c>
      <c r="D141" s="3" t="s">
        <v>44</v>
      </c>
      <c r="E141" s="135" t="s">
        <v>83</v>
      </c>
      <c r="F141" s="5">
        <v>2</v>
      </c>
      <c r="G141" s="5">
        <v>25</v>
      </c>
      <c r="H141" s="5" t="s">
        <v>32</v>
      </c>
      <c r="I141" s="5">
        <v>12</v>
      </c>
      <c r="J141" s="5"/>
      <c r="K141" s="5"/>
      <c r="L141" s="6"/>
      <c r="M141" s="3"/>
      <c r="N141" s="111">
        <f t="shared" si="27"/>
        <v>14</v>
      </c>
      <c r="O141" s="64">
        <f t="shared" si="28"/>
        <v>39</v>
      </c>
      <c r="P141" s="101">
        <v>50</v>
      </c>
      <c r="Q141" s="3">
        <f t="shared" si="29"/>
        <v>89</v>
      </c>
      <c r="R141" s="5">
        <v>318</v>
      </c>
      <c r="S141" s="115">
        <f t="shared" si="30"/>
        <v>229</v>
      </c>
      <c r="U141" s="15">
        <f t="shared" si="26"/>
        <v>91</v>
      </c>
      <c r="V141" s="15"/>
      <c r="W141" s="15"/>
    </row>
    <row r="142" spans="1:23" customFormat="1" ht="15" hidden="1" customHeight="1" outlineLevel="1" x14ac:dyDescent="0.25">
      <c r="A142" s="85" t="s">
        <v>81</v>
      </c>
      <c r="B142" s="89" t="s">
        <v>434</v>
      </c>
      <c r="C142" s="54" t="s">
        <v>36</v>
      </c>
      <c r="D142" s="3" t="s">
        <v>38</v>
      </c>
      <c r="E142" s="111" t="s">
        <v>32</v>
      </c>
      <c r="F142" s="5">
        <v>12</v>
      </c>
      <c r="G142" s="5"/>
      <c r="H142" s="5" t="s">
        <v>62</v>
      </c>
      <c r="I142" s="5">
        <v>27</v>
      </c>
      <c r="J142" s="5"/>
      <c r="K142" s="5"/>
      <c r="L142" s="6"/>
      <c r="M142" s="3"/>
      <c r="N142" s="111">
        <f t="shared" si="27"/>
        <v>39</v>
      </c>
      <c r="O142" s="64">
        <f t="shared" si="28"/>
        <v>39</v>
      </c>
      <c r="P142" s="101">
        <v>50</v>
      </c>
      <c r="Q142" s="3">
        <f t="shared" si="29"/>
        <v>89</v>
      </c>
      <c r="R142" s="5">
        <v>238</v>
      </c>
      <c r="S142" s="115">
        <f t="shared" si="30"/>
        <v>149</v>
      </c>
      <c r="U142" s="15">
        <f t="shared" si="26"/>
        <v>68</v>
      </c>
      <c r="V142" s="15"/>
      <c r="W142" s="15"/>
    </row>
    <row r="143" spans="1:23" customFormat="1" ht="15" hidden="1" customHeight="1" outlineLevel="1" x14ac:dyDescent="0.25">
      <c r="A143" s="85" t="s">
        <v>81</v>
      </c>
      <c r="B143" s="89" t="s">
        <v>435</v>
      </c>
      <c r="C143" s="54" t="s">
        <v>36</v>
      </c>
      <c r="D143" s="3" t="s">
        <v>38</v>
      </c>
      <c r="E143" s="111" t="s">
        <v>32</v>
      </c>
      <c r="F143" s="5">
        <v>12</v>
      </c>
      <c r="G143" s="5"/>
      <c r="H143" s="5" t="s">
        <v>18</v>
      </c>
      <c r="I143" s="5">
        <v>10</v>
      </c>
      <c r="J143" s="5"/>
      <c r="K143" s="5"/>
      <c r="L143" s="6"/>
      <c r="M143" s="3"/>
      <c r="N143" s="111">
        <f t="shared" si="27"/>
        <v>22</v>
      </c>
      <c r="O143" s="64">
        <f t="shared" si="28"/>
        <v>22</v>
      </c>
      <c r="P143" s="101">
        <v>50</v>
      </c>
      <c r="Q143" s="3">
        <f t="shared" si="29"/>
        <v>72</v>
      </c>
      <c r="R143" s="5">
        <v>204</v>
      </c>
      <c r="S143" s="115">
        <f t="shared" si="30"/>
        <v>132</v>
      </c>
      <c r="U143" s="15">
        <f t="shared" si="26"/>
        <v>58</v>
      </c>
      <c r="V143" s="15"/>
      <c r="W143" s="15"/>
    </row>
    <row r="144" spans="1:23" customFormat="1" ht="15" hidden="1" customHeight="1" outlineLevel="1" x14ac:dyDescent="0.25">
      <c r="A144" s="85" t="s">
        <v>81</v>
      </c>
      <c r="B144" s="91" t="s">
        <v>436</v>
      </c>
      <c r="C144" s="54" t="s">
        <v>48</v>
      </c>
      <c r="D144" s="3"/>
      <c r="E144" s="111" t="s">
        <v>106</v>
      </c>
      <c r="F144" s="5">
        <v>32</v>
      </c>
      <c r="G144" s="5"/>
      <c r="H144" s="5"/>
      <c r="I144" s="5"/>
      <c r="J144" s="5"/>
      <c r="K144" s="5"/>
      <c r="L144" s="6"/>
      <c r="M144" s="3"/>
      <c r="N144" s="111">
        <f t="shared" si="27"/>
        <v>32</v>
      </c>
      <c r="O144" s="64">
        <f t="shared" si="28"/>
        <v>32</v>
      </c>
      <c r="P144" s="101">
        <v>25</v>
      </c>
      <c r="Q144" s="3">
        <f t="shared" si="29"/>
        <v>57</v>
      </c>
      <c r="R144" s="5">
        <v>204</v>
      </c>
      <c r="S144" s="115">
        <f t="shared" si="30"/>
        <v>147</v>
      </c>
      <c r="U144" s="15">
        <f t="shared" si="26"/>
        <v>58</v>
      </c>
      <c r="V144" s="15"/>
      <c r="W144" s="15"/>
    </row>
    <row r="145" spans="1:23" customFormat="1" ht="15" hidden="1" customHeight="1" outlineLevel="1" x14ac:dyDescent="0.25">
      <c r="A145" s="85" t="s">
        <v>81</v>
      </c>
      <c r="B145" s="89" t="s">
        <v>437</v>
      </c>
      <c r="C145" s="54" t="s">
        <v>36</v>
      </c>
      <c r="D145" s="3" t="s">
        <v>38</v>
      </c>
      <c r="E145" s="111" t="s">
        <v>90</v>
      </c>
      <c r="F145" s="5">
        <v>30</v>
      </c>
      <c r="G145" s="5"/>
      <c r="H145" s="5" t="s">
        <v>32</v>
      </c>
      <c r="I145" s="5">
        <v>12</v>
      </c>
      <c r="J145" s="5"/>
      <c r="K145" s="5"/>
      <c r="L145" s="6"/>
      <c r="M145" s="3"/>
      <c r="N145" s="111">
        <f t="shared" si="27"/>
        <v>42</v>
      </c>
      <c r="O145" s="64">
        <f t="shared" si="28"/>
        <v>42</v>
      </c>
      <c r="P145" s="101">
        <v>50</v>
      </c>
      <c r="Q145" s="3">
        <f t="shared" si="29"/>
        <v>92</v>
      </c>
      <c r="R145" s="5">
        <v>244</v>
      </c>
      <c r="S145" s="115">
        <f t="shared" si="30"/>
        <v>152</v>
      </c>
      <c r="U145" s="15">
        <f t="shared" si="26"/>
        <v>70</v>
      </c>
      <c r="V145" s="15"/>
      <c r="W145" s="15"/>
    </row>
    <row r="146" spans="1:23" customFormat="1" collapsed="1" x14ac:dyDescent="0.25">
      <c r="A146" s="85" t="s">
        <v>281</v>
      </c>
      <c r="B146" s="3"/>
      <c r="C146" s="2"/>
      <c r="D146" s="3"/>
      <c r="E146" s="111"/>
      <c r="F146" s="5"/>
      <c r="G146" s="5"/>
      <c r="H146" s="5"/>
      <c r="I146" s="5"/>
      <c r="J146" s="5"/>
      <c r="K146" s="5"/>
      <c r="L146" s="6"/>
      <c r="M146" s="3"/>
      <c r="N146" s="111"/>
      <c r="O146" s="64"/>
      <c r="P146" s="28"/>
      <c r="Q146" s="3"/>
      <c r="R146" s="6"/>
      <c r="S146" s="115"/>
      <c r="U146" s="15"/>
      <c r="V146" s="104"/>
      <c r="W146" s="104"/>
    </row>
    <row r="147" spans="1:23" customFormat="1" x14ac:dyDescent="0.25">
      <c r="A147" s="85"/>
      <c r="B147" s="3" t="s">
        <v>111</v>
      </c>
      <c r="C147" s="2"/>
      <c r="D147" s="3"/>
      <c r="E147" s="111"/>
      <c r="F147" s="5"/>
      <c r="G147" s="5"/>
      <c r="H147" s="5"/>
      <c r="I147" s="5"/>
      <c r="J147" s="5"/>
      <c r="K147" s="5"/>
      <c r="L147" s="6"/>
      <c r="M147" s="3"/>
      <c r="N147" s="111"/>
      <c r="O147" s="64"/>
      <c r="P147" s="28"/>
      <c r="Q147" s="3"/>
      <c r="R147" s="6"/>
      <c r="S147" s="115"/>
      <c r="U147" s="15"/>
      <c r="V147" s="15"/>
      <c r="W147" s="15"/>
    </row>
    <row r="148" spans="1:23" customFormat="1" ht="15" hidden="1" customHeight="1" outlineLevel="1" x14ac:dyDescent="0.25">
      <c r="A148" s="85" t="s">
        <v>111</v>
      </c>
      <c r="B148" s="92" t="s">
        <v>438</v>
      </c>
      <c r="C148" s="2" t="s">
        <v>75</v>
      </c>
      <c r="D148" s="4" t="s">
        <v>52</v>
      </c>
      <c r="E148" s="44" t="s">
        <v>112</v>
      </c>
      <c r="F148" s="5">
        <v>10</v>
      </c>
      <c r="G148" s="5"/>
      <c r="H148" s="67" t="s">
        <v>77</v>
      </c>
      <c r="I148" s="5">
        <v>140</v>
      </c>
      <c r="J148" s="5"/>
      <c r="K148" s="5" t="s">
        <v>105</v>
      </c>
      <c r="L148" s="6">
        <v>35</v>
      </c>
      <c r="M148" s="3"/>
      <c r="N148" s="111">
        <f t="shared" ref="N148:N162" si="31">F148+I148+L148</f>
        <v>185</v>
      </c>
      <c r="O148" s="64">
        <f t="shared" ref="O148:O162" si="32">F148+G148+I148+J148+L148+M148</f>
        <v>185</v>
      </c>
      <c r="P148" s="101">
        <v>50</v>
      </c>
      <c r="Q148" s="3">
        <f t="shared" ref="Q148:Q162" si="33">O148+P148</f>
        <v>235</v>
      </c>
      <c r="R148" s="5">
        <v>910</v>
      </c>
      <c r="S148" s="115">
        <f t="shared" ref="S148:S162" si="34">R148-Q148</f>
        <v>675</v>
      </c>
      <c r="U148" s="15">
        <f t="shared" si="26"/>
        <v>260</v>
      </c>
      <c r="V148" s="15"/>
      <c r="W148" s="15"/>
    </row>
    <row r="149" spans="1:23" customFormat="1" ht="15" hidden="1" customHeight="1" outlineLevel="1" x14ac:dyDescent="0.25">
      <c r="A149" s="85" t="s">
        <v>111</v>
      </c>
      <c r="B149" s="91" t="s">
        <v>439</v>
      </c>
      <c r="C149" s="54" t="s">
        <v>75</v>
      </c>
      <c r="D149" s="3"/>
      <c r="E149" s="44" t="s">
        <v>113</v>
      </c>
      <c r="F149" s="5">
        <v>240</v>
      </c>
      <c r="G149" s="5"/>
      <c r="H149" s="5"/>
      <c r="I149" s="5"/>
      <c r="J149" s="5"/>
      <c r="K149" s="5"/>
      <c r="L149" s="6"/>
      <c r="M149" s="3"/>
      <c r="N149" s="111">
        <f t="shared" si="31"/>
        <v>240</v>
      </c>
      <c r="O149" s="64">
        <f t="shared" si="32"/>
        <v>240</v>
      </c>
      <c r="P149" s="101">
        <v>25</v>
      </c>
      <c r="Q149" s="3">
        <f t="shared" si="33"/>
        <v>265</v>
      </c>
      <c r="R149" s="5">
        <v>665</v>
      </c>
      <c r="S149" s="115">
        <f t="shared" si="34"/>
        <v>400</v>
      </c>
      <c r="U149" s="15">
        <f t="shared" si="26"/>
        <v>190</v>
      </c>
      <c r="V149" s="15"/>
      <c r="W149" s="15"/>
    </row>
    <row r="150" spans="1:23" customFormat="1" ht="15" hidden="1" customHeight="1" outlineLevel="1" x14ac:dyDescent="0.25">
      <c r="A150" s="85" t="s">
        <v>111</v>
      </c>
      <c r="B150" s="95" t="s">
        <v>440</v>
      </c>
      <c r="C150" s="2" t="s">
        <v>38</v>
      </c>
      <c r="D150" s="3"/>
      <c r="E150" s="44" t="s">
        <v>114</v>
      </c>
      <c r="F150" s="5">
        <v>10</v>
      </c>
      <c r="G150" s="5"/>
      <c r="H150" s="57" t="s">
        <v>11</v>
      </c>
      <c r="I150" s="5">
        <v>12</v>
      </c>
      <c r="J150" s="5"/>
      <c r="K150" s="5"/>
      <c r="L150" s="6"/>
      <c r="M150" s="3"/>
      <c r="N150" s="111">
        <f t="shared" si="31"/>
        <v>22</v>
      </c>
      <c r="O150" s="64">
        <f t="shared" si="32"/>
        <v>22</v>
      </c>
      <c r="P150" s="101">
        <v>25</v>
      </c>
      <c r="Q150" s="3">
        <f t="shared" si="33"/>
        <v>47</v>
      </c>
      <c r="R150" s="5">
        <v>200</v>
      </c>
      <c r="S150" s="115">
        <f t="shared" si="34"/>
        <v>153</v>
      </c>
      <c r="U150" s="15">
        <f t="shared" si="26"/>
        <v>57</v>
      </c>
      <c r="V150" s="15"/>
      <c r="W150" s="15"/>
    </row>
    <row r="151" spans="1:23" customFormat="1" ht="15" hidden="1" customHeight="1" outlineLevel="1" x14ac:dyDescent="0.25">
      <c r="A151" s="85" t="s">
        <v>111</v>
      </c>
      <c r="B151" s="91" t="s">
        <v>441</v>
      </c>
      <c r="C151" s="2" t="s">
        <v>70</v>
      </c>
      <c r="D151" s="3"/>
      <c r="E151" s="58" t="s">
        <v>72</v>
      </c>
      <c r="F151" s="5">
        <v>30</v>
      </c>
      <c r="G151" s="5"/>
      <c r="H151" s="5"/>
      <c r="I151" s="5"/>
      <c r="J151" s="5"/>
      <c r="K151" s="5"/>
      <c r="L151" s="6"/>
      <c r="M151" s="3"/>
      <c r="N151" s="111">
        <f t="shared" si="31"/>
        <v>30</v>
      </c>
      <c r="O151" s="64">
        <f t="shared" si="32"/>
        <v>30</v>
      </c>
      <c r="P151" s="101">
        <v>25</v>
      </c>
      <c r="Q151" s="3">
        <f t="shared" si="33"/>
        <v>55</v>
      </c>
      <c r="R151" s="5">
        <v>508</v>
      </c>
      <c r="S151" s="115">
        <f t="shared" si="34"/>
        <v>453</v>
      </c>
      <c r="U151" s="15">
        <f t="shared" si="26"/>
        <v>145</v>
      </c>
      <c r="V151" s="15"/>
      <c r="W151" s="15"/>
    </row>
    <row r="152" spans="1:23" s="15" customFormat="1" ht="15" hidden="1" customHeight="1" outlineLevel="1" x14ac:dyDescent="0.25">
      <c r="A152" s="86" t="s">
        <v>111</v>
      </c>
      <c r="B152" s="91" t="s">
        <v>549</v>
      </c>
      <c r="C152" s="59" t="s">
        <v>48</v>
      </c>
      <c r="D152" s="66"/>
      <c r="E152" s="44" t="s">
        <v>463</v>
      </c>
      <c r="F152" s="68">
        <v>10</v>
      </c>
      <c r="G152" s="68"/>
      <c r="H152" s="68" t="s">
        <v>89</v>
      </c>
      <c r="I152" s="68">
        <v>15</v>
      </c>
      <c r="J152" s="68"/>
      <c r="K152" s="68"/>
      <c r="L152" s="5"/>
      <c r="M152" s="64"/>
      <c r="N152" s="111">
        <f t="shared" si="31"/>
        <v>25</v>
      </c>
      <c r="O152" s="64">
        <f t="shared" si="32"/>
        <v>25</v>
      </c>
      <c r="P152" s="101">
        <v>25</v>
      </c>
      <c r="Q152" s="3">
        <f t="shared" si="33"/>
        <v>50</v>
      </c>
      <c r="R152" s="5">
        <v>315</v>
      </c>
      <c r="S152" s="115">
        <f t="shared" si="34"/>
        <v>265</v>
      </c>
      <c r="U152" s="15">
        <f t="shared" si="26"/>
        <v>90</v>
      </c>
    </row>
    <row r="153" spans="1:23" customFormat="1" ht="15" hidden="1" customHeight="1" outlineLevel="1" x14ac:dyDescent="0.25">
      <c r="A153" s="85" t="s">
        <v>111</v>
      </c>
      <c r="B153" s="94" t="s">
        <v>442</v>
      </c>
      <c r="C153" s="2" t="s">
        <v>38</v>
      </c>
      <c r="D153" s="3"/>
      <c r="E153" s="59" t="s">
        <v>31</v>
      </c>
      <c r="F153" s="5">
        <v>8</v>
      </c>
      <c r="G153" s="5"/>
      <c r="H153" s="5"/>
      <c r="I153" s="5"/>
      <c r="J153" s="5"/>
      <c r="K153" s="5"/>
      <c r="L153" s="6"/>
      <c r="M153" s="3"/>
      <c r="N153" s="111">
        <f t="shared" si="31"/>
        <v>8</v>
      </c>
      <c r="O153" s="64">
        <f t="shared" si="32"/>
        <v>8</v>
      </c>
      <c r="P153" s="101">
        <v>25</v>
      </c>
      <c r="Q153" s="3">
        <f t="shared" si="33"/>
        <v>33</v>
      </c>
      <c r="R153" s="5">
        <v>168</v>
      </c>
      <c r="S153" s="115">
        <f t="shared" si="34"/>
        <v>135</v>
      </c>
      <c r="U153" s="15">
        <f t="shared" si="26"/>
        <v>48</v>
      </c>
      <c r="V153" s="15"/>
      <c r="W153" s="15"/>
    </row>
    <row r="154" spans="1:23" s="15" customFormat="1" ht="15" hidden="1" customHeight="1" outlineLevel="1" x14ac:dyDescent="0.25">
      <c r="A154" s="86" t="s">
        <v>111</v>
      </c>
      <c r="B154" s="91" t="s">
        <v>550</v>
      </c>
      <c r="C154" s="59" t="s">
        <v>48</v>
      </c>
      <c r="D154" s="66"/>
      <c r="E154" s="44" t="s">
        <v>464</v>
      </c>
      <c r="F154" s="68">
        <v>10</v>
      </c>
      <c r="G154" s="68"/>
      <c r="H154" s="68" t="s">
        <v>89</v>
      </c>
      <c r="I154" s="68">
        <v>15</v>
      </c>
      <c r="J154" s="68"/>
      <c r="K154" s="68"/>
      <c r="L154" s="5"/>
      <c r="M154" s="64"/>
      <c r="N154" s="111">
        <f t="shared" si="31"/>
        <v>25</v>
      </c>
      <c r="O154" s="64">
        <f t="shared" si="32"/>
        <v>25</v>
      </c>
      <c r="P154" s="101">
        <v>25</v>
      </c>
      <c r="Q154" s="3">
        <f t="shared" si="33"/>
        <v>50</v>
      </c>
      <c r="R154" s="5">
        <v>315</v>
      </c>
      <c r="S154" s="115">
        <f t="shared" si="34"/>
        <v>265</v>
      </c>
      <c r="U154" s="15">
        <f t="shared" si="26"/>
        <v>90</v>
      </c>
    </row>
    <row r="155" spans="1:23" s="15" customFormat="1" ht="15" hidden="1" customHeight="1" outlineLevel="1" x14ac:dyDescent="0.25">
      <c r="A155" s="86" t="s">
        <v>111</v>
      </c>
      <c r="B155" s="91" t="s">
        <v>556</v>
      </c>
      <c r="C155" s="65" t="s">
        <v>36</v>
      </c>
      <c r="D155" s="69" t="s">
        <v>51</v>
      </c>
      <c r="E155" s="81" t="s">
        <v>33</v>
      </c>
      <c r="F155" s="68">
        <v>3</v>
      </c>
      <c r="G155" s="68"/>
      <c r="H155" s="68" t="s">
        <v>16</v>
      </c>
      <c r="I155" s="68">
        <v>15</v>
      </c>
      <c r="J155" s="68"/>
      <c r="K155" s="68"/>
      <c r="L155" s="5"/>
      <c r="M155" s="64"/>
      <c r="N155" s="111">
        <f t="shared" si="31"/>
        <v>18</v>
      </c>
      <c r="O155" s="64">
        <f t="shared" si="32"/>
        <v>18</v>
      </c>
      <c r="P155" s="101">
        <v>50</v>
      </c>
      <c r="Q155" s="3">
        <f t="shared" si="33"/>
        <v>68</v>
      </c>
      <c r="R155" s="5">
        <v>396</v>
      </c>
      <c r="S155" s="115">
        <f t="shared" si="34"/>
        <v>328</v>
      </c>
      <c r="U155" s="15">
        <f t="shared" si="26"/>
        <v>113</v>
      </c>
    </row>
    <row r="156" spans="1:23" s="15" customFormat="1" ht="15" hidden="1" customHeight="1" outlineLevel="1" x14ac:dyDescent="0.25">
      <c r="A156" s="86" t="s">
        <v>111</v>
      </c>
      <c r="B156" s="91" t="s">
        <v>555</v>
      </c>
      <c r="C156" s="65" t="s">
        <v>44</v>
      </c>
      <c r="D156" s="66"/>
      <c r="E156" s="44" t="s">
        <v>460</v>
      </c>
      <c r="F156" s="68">
        <v>0</v>
      </c>
      <c r="G156" s="68"/>
      <c r="H156" s="134" t="s">
        <v>74</v>
      </c>
      <c r="I156" s="68">
        <v>10</v>
      </c>
      <c r="J156" s="68">
        <v>25</v>
      </c>
      <c r="K156" s="68"/>
      <c r="L156" s="5"/>
      <c r="M156" s="64"/>
      <c r="N156" s="111">
        <f t="shared" si="31"/>
        <v>10</v>
      </c>
      <c r="O156" s="64">
        <f t="shared" si="32"/>
        <v>35</v>
      </c>
      <c r="P156" s="101">
        <v>25</v>
      </c>
      <c r="Q156" s="3">
        <f t="shared" si="33"/>
        <v>60</v>
      </c>
      <c r="R156" s="6">
        <v>361</v>
      </c>
      <c r="S156" s="115">
        <f t="shared" si="34"/>
        <v>301</v>
      </c>
      <c r="U156" s="15">
        <f t="shared" si="26"/>
        <v>103</v>
      </c>
    </row>
    <row r="157" spans="1:23" customFormat="1" ht="15" hidden="1" customHeight="1" outlineLevel="1" x14ac:dyDescent="0.25">
      <c r="A157" s="85" t="s">
        <v>111</v>
      </c>
      <c r="B157" s="91" t="s">
        <v>443</v>
      </c>
      <c r="C157" s="54" t="s">
        <v>51</v>
      </c>
      <c r="D157" s="3"/>
      <c r="E157" s="44" t="s">
        <v>103</v>
      </c>
      <c r="F157" s="68">
        <v>20</v>
      </c>
      <c r="G157" s="68"/>
      <c r="H157" s="5" t="s">
        <v>17</v>
      </c>
      <c r="I157" s="5">
        <v>16</v>
      </c>
      <c r="J157" s="5"/>
      <c r="K157" s="5" t="s">
        <v>1</v>
      </c>
      <c r="L157" s="6">
        <v>2</v>
      </c>
      <c r="M157" s="3"/>
      <c r="N157" s="111">
        <f t="shared" si="31"/>
        <v>38</v>
      </c>
      <c r="O157" s="64">
        <f t="shared" si="32"/>
        <v>38</v>
      </c>
      <c r="P157" s="101">
        <v>25</v>
      </c>
      <c r="Q157" s="3">
        <f t="shared" si="33"/>
        <v>63</v>
      </c>
      <c r="R157" s="5">
        <v>350</v>
      </c>
      <c r="S157" s="115">
        <f t="shared" si="34"/>
        <v>287</v>
      </c>
      <c r="U157" s="15">
        <f t="shared" si="26"/>
        <v>100</v>
      </c>
      <c r="V157" s="15"/>
      <c r="W157" s="15"/>
    </row>
    <row r="158" spans="1:23" customFormat="1" ht="15" hidden="1" customHeight="1" outlineLevel="1" x14ac:dyDescent="0.25">
      <c r="A158" s="85" t="s">
        <v>111</v>
      </c>
      <c r="B158" s="91" t="s">
        <v>444</v>
      </c>
      <c r="C158" s="2" t="s">
        <v>614</v>
      </c>
      <c r="D158" s="3"/>
      <c r="E158" s="130" t="s">
        <v>87</v>
      </c>
      <c r="F158" s="68">
        <v>30</v>
      </c>
      <c r="G158" s="68">
        <v>50</v>
      </c>
      <c r="H158" s="134" t="s">
        <v>50</v>
      </c>
      <c r="I158" s="68">
        <v>8</v>
      </c>
      <c r="J158" s="68">
        <v>25</v>
      </c>
      <c r="K158" s="5"/>
      <c r="L158" s="6"/>
      <c r="M158" s="3"/>
      <c r="N158" s="111">
        <f t="shared" si="31"/>
        <v>38</v>
      </c>
      <c r="O158" s="64">
        <f t="shared" si="32"/>
        <v>113</v>
      </c>
      <c r="P158" s="101">
        <v>25</v>
      </c>
      <c r="Q158" s="3">
        <f t="shared" si="33"/>
        <v>138</v>
      </c>
      <c r="R158" s="5">
        <v>630</v>
      </c>
      <c r="S158" s="115">
        <f t="shared" si="34"/>
        <v>492</v>
      </c>
      <c r="U158" s="15">
        <f t="shared" si="26"/>
        <v>180</v>
      </c>
      <c r="V158" s="15"/>
      <c r="W158" s="15"/>
    </row>
    <row r="159" spans="1:23" s="15" customFormat="1" ht="15" hidden="1" customHeight="1" outlineLevel="1" x14ac:dyDescent="0.25">
      <c r="A159" s="86" t="s">
        <v>111</v>
      </c>
      <c r="B159" s="91" t="s">
        <v>551</v>
      </c>
      <c r="C159" s="59" t="s">
        <v>48</v>
      </c>
      <c r="D159" s="66"/>
      <c r="E159" s="44" t="s">
        <v>461</v>
      </c>
      <c r="F159" s="68">
        <v>4</v>
      </c>
      <c r="G159" s="68"/>
      <c r="H159" s="68" t="s">
        <v>106</v>
      </c>
      <c r="I159" s="68">
        <v>32</v>
      </c>
      <c r="J159" s="68"/>
      <c r="K159" s="68"/>
      <c r="L159" s="5"/>
      <c r="M159" s="64"/>
      <c r="N159" s="111">
        <f t="shared" si="31"/>
        <v>36</v>
      </c>
      <c r="O159" s="64">
        <f t="shared" si="32"/>
        <v>36</v>
      </c>
      <c r="P159" s="101">
        <v>25</v>
      </c>
      <c r="Q159" s="3">
        <f t="shared" si="33"/>
        <v>61</v>
      </c>
      <c r="R159" s="5">
        <v>364</v>
      </c>
      <c r="S159" s="115">
        <f t="shared" si="34"/>
        <v>303</v>
      </c>
      <c r="U159" s="15">
        <f t="shared" si="26"/>
        <v>104</v>
      </c>
    </row>
    <row r="160" spans="1:23" s="15" customFormat="1" ht="15" hidden="1" customHeight="1" outlineLevel="1" x14ac:dyDescent="0.25">
      <c r="A160" s="86" t="s">
        <v>111</v>
      </c>
      <c r="B160" s="91" t="s">
        <v>554</v>
      </c>
      <c r="C160" s="65" t="s">
        <v>70</v>
      </c>
      <c r="D160" s="66"/>
      <c r="E160" s="81" t="s">
        <v>7</v>
      </c>
      <c r="F160" s="68">
        <v>10</v>
      </c>
      <c r="G160" s="68"/>
      <c r="H160" s="134" t="s">
        <v>50</v>
      </c>
      <c r="I160" s="68">
        <v>8</v>
      </c>
      <c r="J160" s="68">
        <v>25</v>
      </c>
      <c r="K160" s="68"/>
      <c r="L160" s="5"/>
      <c r="M160" s="64"/>
      <c r="N160" s="111">
        <f t="shared" si="31"/>
        <v>18</v>
      </c>
      <c r="O160" s="64">
        <f t="shared" si="32"/>
        <v>43</v>
      </c>
      <c r="P160" s="101">
        <v>25</v>
      </c>
      <c r="Q160" s="3">
        <f t="shared" si="33"/>
        <v>68</v>
      </c>
      <c r="R160" s="6">
        <v>438</v>
      </c>
      <c r="S160" s="115">
        <f t="shared" si="34"/>
        <v>370</v>
      </c>
      <c r="U160" s="15">
        <f t="shared" si="26"/>
        <v>125</v>
      </c>
    </row>
    <row r="161" spans="1:23" s="15" customFormat="1" ht="15" hidden="1" customHeight="1" outlineLevel="1" x14ac:dyDescent="0.25">
      <c r="A161" s="86" t="s">
        <v>111</v>
      </c>
      <c r="B161" s="92" t="s">
        <v>553</v>
      </c>
      <c r="C161" s="59" t="s">
        <v>94</v>
      </c>
      <c r="D161" s="66"/>
      <c r="E161" s="81" t="s">
        <v>11</v>
      </c>
      <c r="F161" s="68">
        <v>12</v>
      </c>
      <c r="G161" s="68"/>
      <c r="H161" s="67" t="s">
        <v>77</v>
      </c>
      <c r="I161" s="68">
        <v>140</v>
      </c>
      <c r="J161" s="68"/>
      <c r="K161" s="67" t="s">
        <v>102</v>
      </c>
      <c r="L161" s="5">
        <v>20</v>
      </c>
      <c r="M161" s="64"/>
      <c r="N161" s="111">
        <f t="shared" si="31"/>
        <v>172</v>
      </c>
      <c r="O161" s="64">
        <f t="shared" si="32"/>
        <v>172</v>
      </c>
      <c r="P161" s="101">
        <v>25</v>
      </c>
      <c r="Q161" s="3">
        <f t="shared" si="33"/>
        <v>197</v>
      </c>
      <c r="R161" s="5">
        <v>567</v>
      </c>
      <c r="S161" s="115">
        <f t="shared" si="34"/>
        <v>370</v>
      </c>
      <c r="U161" s="15">
        <f t="shared" si="26"/>
        <v>162</v>
      </c>
    </row>
    <row r="162" spans="1:23" s="15" customFormat="1" ht="15" hidden="1" customHeight="1" outlineLevel="1" x14ac:dyDescent="0.25">
      <c r="A162" s="86" t="s">
        <v>111</v>
      </c>
      <c r="B162" s="92" t="s">
        <v>552</v>
      </c>
      <c r="C162" s="65" t="s">
        <v>70</v>
      </c>
      <c r="D162" s="69" t="s">
        <v>52</v>
      </c>
      <c r="E162" s="44" t="s">
        <v>462</v>
      </c>
      <c r="F162" s="68">
        <v>10</v>
      </c>
      <c r="G162" s="68"/>
      <c r="H162" s="67" t="s">
        <v>77</v>
      </c>
      <c r="I162" s="68">
        <v>140</v>
      </c>
      <c r="J162" s="68"/>
      <c r="K162" s="68" t="s">
        <v>106</v>
      </c>
      <c r="L162" s="5">
        <v>32</v>
      </c>
      <c r="M162" s="64"/>
      <c r="N162" s="111">
        <f t="shared" si="31"/>
        <v>182</v>
      </c>
      <c r="O162" s="64">
        <f t="shared" si="32"/>
        <v>182</v>
      </c>
      <c r="P162" s="101">
        <v>50</v>
      </c>
      <c r="Q162" s="3">
        <f t="shared" si="33"/>
        <v>232</v>
      </c>
      <c r="R162" s="5">
        <v>735</v>
      </c>
      <c r="S162" s="115">
        <f t="shared" si="34"/>
        <v>503</v>
      </c>
      <c r="U162" s="15">
        <f t="shared" si="26"/>
        <v>210</v>
      </c>
    </row>
    <row r="163" spans="1:23" customFormat="1" collapsed="1" x14ac:dyDescent="0.25">
      <c r="A163" s="85" t="s">
        <v>281</v>
      </c>
      <c r="B163" s="3"/>
      <c r="C163" s="2"/>
      <c r="D163" s="3"/>
      <c r="E163" s="81"/>
      <c r="F163" s="68"/>
      <c r="G163" s="68"/>
      <c r="H163" s="68"/>
      <c r="I163" s="68"/>
      <c r="J163" s="68"/>
      <c r="K163" s="68"/>
      <c r="L163" s="6"/>
      <c r="M163" s="3"/>
      <c r="N163" s="111"/>
      <c r="O163" s="64"/>
      <c r="P163" s="28"/>
      <c r="Q163" s="3"/>
      <c r="R163" s="6"/>
      <c r="S163" s="115"/>
      <c r="U163" s="15"/>
      <c r="V163" s="104"/>
      <c r="W163" s="104"/>
    </row>
    <row r="164" spans="1:23" customFormat="1" x14ac:dyDescent="0.25">
      <c r="A164" s="85"/>
      <c r="B164" s="3" t="s">
        <v>82</v>
      </c>
      <c r="C164" s="2"/>
      <c r="D164" s="3"/>
      <c r="E164" s="111"/>
      <c r="F164" s="5"/>
      <c r="G164" s="5"/>
      <c r="H164" s="5"/>
      <c r="I164" s="5"/>
      <c r="J164" s="5"/>
      <c r="K164" s="5"/>
      <c r="L164" s="6"/>
      <c r="M164" s="3"/>
      <c r="N164" s="111"/>
      <c r="O164" s="64"/>
      <c r="P164" s="28"/>
      <c r="Q164" s="3"/>
      <c r="R164" s="6"/>
      <c r="S164" s="115"/>
      <c r="U164" s="15"/>
      <c r="V164" s="15"/>
      <c r="W164" s="15"/>
    </row>
    <row r="165" spans="1:23" customFormat="1" ht="15" hidden="1" customHeight="1" outlineLevel="1" x14ac:dyDescent="0.25">
      <c r="A165" s="85" t="s">
        <v>82</v>
      </c>
      <c r="B165" s="91" t="s">
        <v>445</v>
      </c>
      <c r="C165" s="2" t="s">
        <v>48</v>
      </c>
      <c r="D165" s="3"/>
      <c r="E165" s="135" t="s">
        <v>49</v>
      </c>
      <c r="F165" s="68">
        <v>46</v>
      </c>
      <c r="G165" s="68">
        <v>25</v>
      </c>
      <c r="H165" s="5" t="s">
        <v>32</v>
      </c>
      <c r="I165" s="5">
        <v>12</v>
      </c>
      <c r="J165" s="5"/>
      <c r="K165" s="5"/>
      <c r="L165" s="6"/>
      <c r="M165" s="3"/>
      <c r="N165" s="111">
        <f t="shared" ref="N165:N173" si="35">F165+I165+L165</f>
        <v>58</v>
      </c>
      <c r="O165" s="64">
        <f t="shared" ref="O165:O173" si="36">F165+G165+I165+J165+L165+M165</f>
        <v>83</v>
      </c>
      <c r="P165" s="101">
        <v>25</v>
      </c>
      <c r="Q165" s="3">
        <f t="shared" ref="Q165:Q173" si="37">O165+P165</f>
        <v>108</v>
      </c>
      <c r="R165" s="5">
        <v>273</v>
      </c>
      <c r="S165" s="115">
        <f t="shared" ref="S165:S173" si="38">R165-Q165</f>
        <v>165</v>
      </c>
      <c r="U165" s="15">
        <f t="shared" si="26"/>
        <v>78</v>
      </c>
      <c r="V165" s="15"/>
      <c r="W165" s="15"/>
    </row>
    <row r="166" spans="1:23" customFormat="1" ht="15" hidden="1" customHeight="1" outlineLevel="1" x14ac:dyDescent="0.25">
      <c r="A166" s="85" t="s">
        <v>82</v>
      </c>
      <c r="B166" s="92" t="s">
        <v>446</v>
      </c>
      <c r="C166" s="55" t="s">
        <v>52</v>
      </c>
      <c r="D166" s="4" t="s">
        <v>94</v>
      </c>
      <c r="E166" s="130" t="s">
        <v>53</v>
      </c>
      <c r="F166" s="68">
        <v>38</v>
      </c>
      <c r="G166" s="68">
        <v>25</v>
      </c>
      <c r="H166" s="5" t="s">
        <v>32</v>
      </c>
      <c r="I166" s="5">
        <v>12</v>
      </c>
      <c r="J166" s="5"/>
      <c r="K166" s="5" t="s">
        <v>15</v>
      </c>
      <c r="L166" s="6">
        <v>8</v>
      </c>
      <c r="M166" s="3"/>
      <c r="N166" s="111">
        <f t="shared" si="35"/>
        <v>58</v>
      </c>
      <c r="O166" s="64">
        <f t="shared" si="36"/>
        <v>83</v>
      </c>
      <c r="P166" s="101">
        <v>50</v>
      </c>
      <c r="Q166" s="3">
        <f t="shared" si="37"/>
        <v>133</v>
      </c>
      <c r="R166" s="5">
        <v>390</v>
      </c>
      <c r="S166" s="115">
        <f t="shared" si="38"/>
        <v>257</v>
      </c>
      <c r="U166" s="15">
        <f t="shared" si="26"/>
        <v>111</v>
      </c>
      <c r="V166" s="15"/>
      <c r="W166" s="15"/>
    </row>
    <row r="167" spans="1:23" customFormat="1" ht="15" hidden="1" customHeight="1" outlineLevel="1" x14ac:dyDescent="0.25">
      <c r="A167" s="85" t="s">
        <v>82</v>
      </c>
      <c r="B167" s="91" t="s">
        <v>447</v>
      </c>
      <c r="C167" s="54" t="s">
        <v>48</v>
      </c>
      <c r="D167" s="3"/>
      <c r="E167" s="130" t="s">
        <v>53</v>
      </c>
      <c r="F167" s="68">
        <v>38</v>
      </c>
      <c r="G167" s="68">
        <v>25</v>
      </c>
      <c r="H167" s="5" t="s">
        <v>32</v>
      </c>
      <c r="I167" s="5">
        <v>12</v>
      </c>
      <c r="J167" s="5"/>
      <c r="K167" s="129" t="s">
        <v>88</v>
      </c>
      <c r="L167" s="6">
        <v>27</v>
      </c>
      <c r="M167" s="3">
        <v>25</v>
      </c>
      <c r="N167" s="111">
        <f t="shared" si="35"/>
        <v>77</v>
      </c>
      <c r="O167" s="64">
        <f t="shared" si="36"/>
        <v>127</v>
      </c>
      <c r="P167" s="101">
        <v>25</v>
      </c>
      <c r="Q167" s="3">
        <f t="shared" si="37"/>
        <v>152</v>
      </c>
      <c r="R167" s="5">
        <v>378</v>
      </c>
      <c r="S167" s="115">
        <f t="shared" si="38"/>
        <v>226</v>
      </c>
      <c r="U167" s="15">
        <f t="shared" si="26"/>
        <v>108</v>
      </c>
      <c r="V167" s="15"/>
      <c r="W167" s="15"/>
    </row>
    <row r="168" spans="1:23" customFormat="1" ht="15" hidden="1" customHeight="1" outlineLevel="1" x14ac:dyDescent="0.25">
      <c r="A168" s="85" t="s">
        <v>82</v>
      </c>
      <c r="B168" s="89" t="s">
        <v>448</v>
      </c>
      <c r="C168" s="2" t="s">
        <v>36</v>
      </c>
      <c r="D168" s="3"/>
      <c r="E168" s="111" t="s">
        <v>32</v>
      </c>
      <c r="F168" s="5">
        <v>12</v>
      </c>
      <c r="G168" s="5"/>
      <c r="H168" s="134" t="s">
        <v>78</v>
      </c>
      <c r="I168" s="5">
        <v>12</v>
      </c>
      <c r="J168" s="5">
        <v>25</v>
      </c>
      <c r="K168" s="5"/>
      <c r="L168" s="6"/>
      <c r="M168" s="3"/>
      <c r="N168" s="111">
        <f t="shared" si="35"/>
        <v>24</v>
      </c>
      <c r="O168" s="64">
        <f t="shared" si="36"/>
        <v>49</v>
      </c>
      <c r="P168" s="101">
        <v>25</v>
      </c>
      <c r="Q168" s="3">
        <f t="shared" si="37"/>
        <v>74</v>
      </c>
      <c r="R168" s="5">
        <v>176</v>
      </c>
      <c r="S168" s="115">
        <f t="shared" si="38"/>
        <v>102</v>
      </c>
      <c r="U168" s="15">
        <f t="shared" si="26"/>
        <v>50</v>
      </c>
      <c r="V168" s="15"/>
      <c r="W168" s="15"/>
    </row>
    <row r="169" spans="1:23" customFormat="1" ht="15" hidden="1" customHeight="1" outlineLevel="1" x14ac:dyDescent="0.25">
      <c r="A169" s="85" t="s">
        <v>82</v>
      </c>
      <c r="B169" s="92" t="s">
        <v>449</v>
      </c>
      <c r="C169" s="54" t="s">
        <v>52</v>
      </c>
      <c r="D169" s="3"/>
      <c r="E169" s="111" t="s">
        <v>106</v>
      </c>
      <c r="F169" s="5">
        <v>32</v>
      </c>
      <c r="G169" s="5"/>
      <c r="H169" s="129" t="s">
        <v>47</v>
      </c>
      <c r="I169" s="5">
        <v>17</v>
      </c>
      <c r="J169" s="5">
        <v>25</v>
      </c>
      <c r="K169" s="129" t="s">
        <v>88</v>
      </c>
      <c r="L169" s="6">
        <v>27</v>
      </c>
      <c r="M169" s="3">
        <v>25</v>
      </c>
      <c r="N169" s="111">
        <f t="shared" si="35"/>
        <v>76</v>
      </c>
      <c r="O169" s="64">
        <f t="shared" si="36"/>
        <v>126</v>
      </c>
      <c r="P169" s="101">
        <v>25</v>
      </c>
      <c r="Q169" s="3">
        <f t="shared" si="37"/>
        <v>151</v>
      </c>
      <c r="R169" s="5">
        <v>408</v>
      </c>
      <c r="S169" s="115">
        <f t="shared" si="38"/>
        <v>257</v>
      </c>
      <c r="U169" s="15">
        <f t="shared" si="26"/>
        <v>117</v>
      </c>
      <c r="V169" s="15"/>
      <c r="W169" s="15"/>
    </row>
    <row r="170" spans="1:23" customFormat="1" ht="15" hidden="1" customHeight="1" outlineLevel="1" x14ac:dyDescent="0.25">
      <c r="A170" s="85" t="s">
        <v>82</v>
      </c>
      <c r="B170" s="91" t="s">
        <v>450</v>
      </c>
      <c r="C170" s="54" t="s">
        <v>75</v>
      </c>
      <c r="D170" s="3"/>
      <c r="E170" s="44" t="s">
        <v>25</v>
      </c>
      <c r="F170" s="5">
        <v>160</v>
      </c>
      <c r="G170" s="5"/>
      <c r="H170" s="5" t="s">
        <v>45</v>
      </c>
      <c r="I170" s="5">
        <v>15</v>
      </c>
      <c r="J170" s="5"/>
      <c r="K170" s="5"/>
      <c r="L170" s="6"/>
      <c r="M170" s="3"/>
      <c r="N170" s="111">
        <f t="shared" si="35"/>
        <v>175</v>
      </c>
      <c r="O170" s="64">
        <f t="shared" si="36"/>
        <v>175</v>
      </c>
      <c r="P170" s="101">
        <v>25</v>
      </c>
      <c r="Q170" s="3">
        <f t="shared" si="37"/>
        <v>200</v>
      </c>
      <c r="R170" s="5">
        <v>248</v>
      </c>
      <c r="S170" s="115">
        <f t="shared" si="38"/>
        <v>48</v>
      </c>
      <c r="U170" s="15">
        <f t="shared" si="26"/>
        <v>71</v>
      </c>
      <c r="V170" s="15"/>
      <c r="W170" s="15"/>
    </row>
    <row r="171" spans="1:23" customFormat="1" ht="15" hidden="1" customHeight="1" outlineLevel="1" x14ac:dyDescent="0.25">
      <c r="A171" s="85" t="s">
        <v>82</v>
      </c>
      <c r="B171" s="94" t="s">
        <v>451</v>
      </c>
      <c r="C171" s="2" t="s">
        <v>38</v>
      </c>
      <c r="D171" s="3"/>
      <c r="E171" s="59" t="s">
        <v>17</v>
      </c>
      <c r="F171" s="5">
        <v>16</v>
      </c>
      <c r="G171" s="5"/>
      <c r="H171" s="5"/>
      <c r="I171" s="5"/>
      <c r="J171" s="5"/>
      <c r="K171" s="5"/>
      <c r="L171" s="6"/>
      <c r="M171" s="3"/>
      <c r="N171" s="111">
        <f t="shared" si="35"/>
        <v>16</v>
      </c>
      <c r="O171" s="64">
        <f t="shared" si="36"/>
        <v>16</v>
      </c>
      <c r="P171" s="101">
        <v>25</v>
      </c>
      <c r="Q171" s="3">
        <f t="shared" si="37"/>
        <v>41</v>
      </c>
      <c r="R171" s="5">
        <v>84</v>
      </c>
      <c r="S171" s="115">
        <f t="shared" si="38"/>
        <v>43</v>
      </c>
      <c r="U171" s="15">
        <f t="shared" si="26"/>
        <v>24</v>
      </c>
      <c r="V171" s="15"/>
      <c r="W171" s="15"/>
    </row>
    <row r="172" spans="1:23" customFormat="1" ht="15" hidden="1" customHeight="1" outlineLevel="1" x14ac:dyDescent="0.25">
      <c r="A172" s="85" t="s">
        <v>82</v>
      </c>
      <c r="B172" s="91" t="s">
        <v>452</v>
      </c>
      <c r="C172" s="54" t="s">
        <v>70</v>
      </c>
      <c r="D172" s="3"/>
      <c r="E172" s="130" t="s">
        <v>72</v>
      </c>
      <c r="F172" s="5">
        <v>37</v>
      </c>
      <c r="G172" s="5">
        <v>25</v>
      </c>
      <c r="H172" s="129" t="s">
        <v>74</v>
      </c>
      <c r="I172" s="5">
        <v>10</v>
      </c>
      <c r="J172" s="5">
        <v>25</v>
      </c>
      <c r="K172" s="5"/>
      <c r="L172" s="6"/>
      <c r="M172" s="3"/>
      <c r="N172" s="111">
        <f t="shared" si="35"/>
        <v>47</v>
      </c>
      <c r="O172" s="64">
        <f t="shared" si="36"/>
        <v>97</v>
      </c>
      <c r="P172" s="101">
        <v>25</v>
      </c>
      <c r="Q172" s="3">
        <f t="shared" si="37"/>
        <v>122</v>
      </c>
      <c r="R172" s="5">
        <v>308</v>
      </c>
      <c r="S172" s="115">
        <f t="shared" si="38"/>
        <v>186</v>
      </c>
      <c r="U172" s="15">
        <f t="shared" si="26"/>
        <v>88</v>
      </c>
      <c r="V172" s="15"/>
      <c r="W172" s="15"/>
    </row>
    <row r="173" spans="1:23" customFormat="1" ht="15" hidden="1" customHeight="1" outlineLevel="1" x14ac:dyDescent="0.25">
      <c r="A173" s="85" t="s">
        <v>82</v>
      </c>
      <c r="B173" s="91" t="s">
        <v>453</v>
      </c>
      <c r="C173" s="54" t="s">
        <v>48</v>
      </c>
      <c r="D173" s="3"/>
      <c r="E173" s="130" t="s">
        <v>47</v>
      </c>
      <c r="F173" s="5">
        <v>17</v>
      </c>
      <c r="G173" s="5">
        <v>25</v>
      </c>
      <c r="H173" s="129" t="s">
        <v>88</v>
      </c>
      <c r="I173" s="5">
        <v>27</v>
      </c>
      <c r="J173" s="5">
        <v>25</v>
      </c>
      <c r="K173" s="5"/>
      <c r="L173" s="6"/>
      <c r="M173" s="3"/>
      <c r="N173" s="111">
        <f t="shared" si="35"/>
        <v>44</v>
      </c>
      <c r="O173" s="64">
        <f t="shared" si="36"/>
        <v>94</v>
      </c>
      <c r="P173" s="101">
        <v>25</v>
      </c>
      <c r="Q173" s="3">
        <f t="shared" si="37"/>
        <v>119</v>
      </c>
      <c r="R173" s="5">
        <v>338</v>
      </c>
      <c r="S173" s="115">
        <f t="shared" si="38"/>
        <v>219</v>
      </c>
      <c r="U173" s="15">
        <f t="shared" si="26"/>
        <v>97</v>
      </c>
      <c r="V173" s="15"/>
      <c r="W173" s="15"/>
    </row>
    <row r="174" spans="1:23" customFormat="1" collapsed="1" x14ac:dyDescent="0.25">
      <c r="A174" s="85" t="s">
        <v>281</v>
      </c>
      <c r="B174" s="3"/>
      <c r="C174" s="2"/>
      <c r="D174" s="3"/>
      <c r="E174" s="111"/>
      <c r="F174" s="5"/>
      <c r="G174" s="5"/>
      <c r="H174" s="5"/>
      <c r="I174" s="5"/>
      <c r="J174" s="5"/>
      <c r="K174" s="5"/>
      <c r="L174" s="6"/>
      <c r="M174" s="3"/>
      <c r="N174" s="111"/>
      <c r="O174" s="64"/>
      <c r="P174" s="28"/>
      <c r="Q174" s="3"/>
      <c r="R174" s="6"/>
      <c r="S174" s="115"/>
      <c r="U174" s="15"/>
      <c r="V174" s="104"/>
      <c r="W174" s="104"/>
    </row>
    <row r="175" spans="1:23" customFormat="1" x14ac:dyDescent="0.25">
      <c r="A175" s="85"/>
      <c r="B175" s="3" t="s">
        <v>97</v>
      </c>
      <c r="C175" s="2"/>
      <c r="D175" s="3"/>
      <c r="E175" s="111"/>
      <c r="F175" s="5"/>
      <c r="G175" s="5"/>
      <c r="H175" s="5"/>
      <c r="I175" s="5"/>
      <c r="J175" s="5"/>
      <c r="K175" s="5"/>
      <c r="L175" s="6"/>
      <c r="M175" s="3"/>
      <c r="N175" s="111"/>
      <c r="O175" s="64"/>
      <c r="P175" s="28"/>
      <c r="Q175" s="3"/>
      <c r="R175" s="6"/>
      <c r="S175" s="115"/>
      <c r="U175" s="15"/>
      <c r="V175" s="15"/>
      <c r="W175" s="15"/>
    </row>
    <row r="176" spans="1:23" customFormat="1" ht="15" hidden="1" customHeight="1" outlineLevel="1" x14ac:dyDescent="0.25">
      <c r="A176" s="85" t="s">
        <v>97</v>
      </c>
      <c r="B176" s="94" t="s">
        <v>454</v>
      </c>
      <c r="C176" s="2" t="s">
        <v>38</v>
      </c>
      <c r="D176" s="3"/>
      <c r="E176" s="59" t="s">
        <v>16</v>
      </c>
      <c r="F176" s="5">
        <v>15</v>
      </c>
      <c r="G176" s="5"/>
      <c r="H176" s="5"/>
      <c r="I176" s="5"/>
      <c r="J176" s="5"/>
      <c r="K176" s="5"/>
      <c r="L176" s="6"/>
      <c r="M176" s="3"/>
      <c r="N176" s="111">
        <f t="shared" ref="N176:N181" si="39">F176+I176+L176</f>
        <v>15</v>
      </c>
      <c r="O176" s="64">
        <f t="shared" ref="O176:O181" si="40">F176+G176+I176+J176+L176+M176</f>
        <v>15</v>
      </c>
      <c r="P176" s="101">
        <v>25</v>
      </c>
      <c r="Q176" s="3">
        <f t="shared" ref="Q176:Q181" si="41">O176+P176</f>
        <v>40</v>
      </c>
      <c r="R176" s="5">
        <v>193</v>
      </c>
      <c r="S176" s="115">
        <f t="shared" ref="S176:S181" si="42">R176-Q176</f>
        <v>153</v>
      </c>
      <c r="U176" s="15">
        <f t="shared" si="26"/>
        <v>55</v>
      </c>
      <c r="V176" s="15"/>
      <c r="W176" s="15"/>
    </row>
    <row r="177" spans="1:23" customFormat="1" ht="15" hidden="1" customHeight="1" outlineLevel="1" x14ac:dyDescent="0.25">
      <c r="A177" s="85" t="s">
        <v>97</v>
      </c>
      <c r="B177" s="95" t="s">
        <v>455</v>
      </c>
      <c r="C177" s="2" t="s">
        <v>38</v>
      </c>
      <c r="D177" s="3"/>
      <c r="E177" s="59" t="s">
        <v>18</v>
      </c>
      <c r="F177" s="5">
        <v>10</v>
      </c>
      <c r="G177" s="5"/>
      <c r="H177" s="5"/>
      <c r="I177" s="5"/>
      <c r="J177" s="5"/>
      <c r="K177" s="5"/>
      <c r="L177" s="6"/>
      <c r="M177" s="3"/>
      <c r="N177" s="111">
        <f t="shared" si="39"/>
        <v>10</v>
      </c>
      <c r="O177" s="64">
        <f t="shared" si="40"/>
        <v>10</v>
      </c>
      <c r="P177" s="101">
        <v>25</v>
      </c>
      <c r="Q177" s="3">
        <f t="shared" si="41"/>
        <v>35</v>
      </c>
      <c r="R177" s="5">
        <v>175</v>
      </c>
      <c r="S177" s="115">
        <f t="shared" si="42"/>
        <v>140</v>
      </c>
      <c r="U177" s="15">
        <f t="shared" si="26"/>
        <v>50</v>
      </c>
      <c r="V177" s="15"/>
      <c r="W177" s="15"/>
    </row>
    <row r="178" spans="1:23" customFormat="1" ht="15" hidden="1" customHeight="1" outlineLevel="1" x14ac:dyDescent="0.25">
      <c r="A178" s="85" t="s">
        <v>97</v>
      </c>
      <c r="B178" s="92" t="s">
        <v>456</v>
      </c>
      <c r="C178" s="54" t="s">
        <v>94</v>
      </c>
      <c r="D178" s="3"/>
      <c r="E178" s="111" t="s">
        <v>90</v>
      </c>
      <c r="F178" s="5">
        <v>30</v>
      </c>
      <c r="G178" s="5"/>
      <c r="H178" s="5" t="s">
        <v>107</v>
      </c>
      <c r="I178" s="5">
        <v>15</v>
      </c>
      <c r="J178" s="5"/>
      <c r="K178" s="5" t="s">
        <v>18</v>
      </c>
      <c r="L178" s="6">
        <v>10</v>
      </c>
      <c r="M178" s="3"/>
      <c r="N178" s="111">
        <f t="shared" si="39"/>
        <v>55</v>
      </c>
      <c r="O178" s="64">
        <f t="shared" si="40"/>
        <v>55</v>
      </c>
      <c r="P178" s="101">
        <v>25</v>
      </c>
      <c r="Q178" s="3">
        <f t="shared" si="41"/>
        <v>80</v>
      </c>
      <c r="R178" s="5">
        <v>438</v>
      </c>
      <c r="S178" s="115">
        <f t="shared" si="42"/>
        <v>358</v>
      </c>
      <c r="U178" s="15">
        <f t="shared" si="26"/>
        <v>125</v>
      </c>
      <c r="V178" s="15"/>
      <c r="W178" s="15"/>
    </row>
    <row r="179" spans="1:23" customFormat="1" ht="15" hidden="1" customHeight="1" outlineLevel="1" x14ac:dyDescent="0.25">
      <c r="A179" s="85" t="s">
        <v>97</v>
      </c>
      <c r="B179" s="91" t="s">
        <v>457</v>
      </c>
      <c r="C179" s="2" t="s">
        <v>38</v>
      </c>
      <c r="D179" s="3"/>
      <c r="E179" s="135" t="s">
        <v>74</v>
      </c>
      <c r="F179" s="5">
        <v>10</v>
      </c>
      <c r="G179" s="5">
        <v>25</v>
      </c>
      <c r="H179" s="5" t="s">
        <v>17</v>
      </c>
      <c r="I179" s="5">
        <v>16</v>
      </c>
      <c r="J179" s="5"/>
      <c r="K179" s="5"/>
      <c r="L179" s="6"/>
      <c r="M179" s="3"/>
      <c r="N179" s="111">
        <f t="shared" si="39"/>
        <v>26</v>
      </c>
      <c r="O179" s="64">
        <f t="shared" si="40"/>
        <v>51</v>
      </c>
      <c r="P179" s="101">
        <v>25</v>
      </c>
      <c r="Q179" s="3">
        <f t="shared" si="41"/>
        <v>76</v>
      </c>
      <c r="R179" s="5">
        <v>406</v>
      </c>
      <c r="S179" s="115">
        <f t="shared" si="42"/>
        <v>330</v>
      </c>
      <c r="U179" s="15">
        <f t="shared" si="26"/>
        <v>116</v>
      </c>
      <c r="V179" s="15"/>
      <c r="W179" s="15"/>
    </row>
    <row r="180" spans="1:23" customFormat="1" ht="15" hidden="1" customHeight="1" outlineLevel="1" x14ac:dyDescent="0.25">
      <c r="A180" s="85" t="s">
        <v>97</v>
      </c>
      <c r="B180" s="91" t="s">
        <v>458</v>
      </c>
      <c r="C180" s="54" t="s">
        <v>51</v>
      </c>
      <c r="D180" s="3"/>
      <c r="E180" s="111" t="s">
        <v>16</v>
      </c>
      <c r="F180" s="5">
        <v>15</v>
      </c>
      <c r="G180" s="5"/>
      <c r="H180" s="5" t="s">
        <v>18</v>
      </c>
      <c r="I180" s="5">
        <v>10</v>
      </c>
      <c r="J180" s="5"/>
      <c r="K180" s="5"/>
      <c r="L180" s="6"/>
      <c r="M180" s="3"/>
      <c r="N180" s="111">
        <f t="shared" si="39"/>
        <v>25</v>
      </c>
      <c r="O180" s="64">
        <f t="shared" si="40"/>
        <v>25</v>
      </c>
      <c r="P180" s="101">
        <v>25</v>
      </c>
      <c r="Q180" s="3">
        <f t="shared" si="41"/>
        <v>50</v>
      </c>
      <c r="R180" s="5">
        <v>280</v>
      </c>
      <c r="S180" s="115">
        <f t="shared" si="42"/>
        <v>230</v>
      </c>
      <c r="U180" s="15">
        <f t="shared" si="26"/>
        <v>80</v>
      </c>
      <c r="V180" s="15"/>
      <c r="W180" s="15"/>
    </row>
    <row r="181" spans="1:23" customFormat="1" ht="15" hidden="1" customHeight="1" outlineLevel="1" thickBot="1" x14ac:dyDescent="0.3">
      <c r="A181" s="87" t="s">
        <v>97</v>
      </c>
      <c r="B181" s="97" t="s">
        <v>459</v>
      </c>
      <c r="C181" s="79" t="s">
        <v>38</v>
      </c>
      <c r="D181" s="136" t="s">
        <v>48</v>
      </c>
      <c r="E181" s="137" t="s">
        <v>49</v>
      </c>
      <c r="F181" s="133">
        <v>46</v>
      </c>
      <c r="G181" s="133"/>
      <c r="H181" s="133" t="s">
        <v>107</v>
      </c>
      <c r="I181" s="133">
        <v>15</v>
      </c>
      <c r="J181" s="133"/>
      <c r="K181" s="133"/>
      <c r="L181" s="37"/>
      <c r="M181" s="80"/>
      <c r="N181" s="112">
        <f t="shared" si="39"/>
        <v>61</v>
      </c>
      <c r="O181" s="99">
        <f t="shared" si="40"/>
        <v>61</v>
      </c>
      <c r="P181" s="102">
        <v>50</v>
      </c>
      <c r="Q181" s="80">
        <f t="shared" si="41"/>
        <v>111</v>
      </c>
      <c r="R181" s="103">
        <v>728</v>
      </c>
      <c r="S181" s="116">
        <f t="shared" si="42"/>
        <v>617</v>
      </c>
      <c r="U181" s="15">
        <f t="shared" si="26"/>
        <v>208</v>
      </c>
      <c r="V181" s="15"/>
      <c r="W181" s="15"/>
    </row>
    <row r="182" spans="1:23" collapsed="1" x14ac:dyDescent="0.25">
      <c r="A182" s="6" t="s">
        <v>281</v>
      </c>
      <c r="U182" s="105"/>
      <c r="V182" s="105"/>
      <c r="W182" s="105"/>
    </row>
  </sheetData>
  <mergeCells count="2">
    <mergeCell ref="C10:D10"/>
    <mergeCell ref="E10:M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0"/>
  <sheetViews>
    <sheetView topLeftCell="A7" zoomScaleNormal="100" workbookViewId="0">
      <pane ySplit="870" activePane="bottomLeft"/>
      <selection activeCell="B7" sqref="B7"/>
      <selection pane="bottomLeft" activeCell="A9" sqref="A9"/>
    </sheetView>
  </sheetViews>
  <sheetFormatPr defaultColWidth="23.28515625" defaultRowHeight="15" x14ac:dyDescent="0.25"/>
  <cols>
    <col min="1" max="1" width="23.28515625" style="6"/>
    <col min="2" max="2" width="29.7109375" style="6" bestFit="1" customWidth="1"/>
    <col min="3" max="3" width="40.5703125" style="26" bestFit="1" customWidth="1"/>
    <col min="4" max="4" width="20.140625" style="6" bestFit="1" customWidth="1"/>
    <col min="5" max="5" width="10.5703125" style="6" hidden="1" customWidth="1"/>
    <col min="6" max="6" width="25.5703125" style="6" bestFit="1" customWidth="1"/>
    <col min="7" max="7" width="10" style="6" hidden="1" customWidth="1"/>
    <col min="8" max="8" width="29" style="6" bestFit="1" customWidth="1"/>
    <col min="9" max="9" width="10" style="6" hidden="1" customWidth="1"/>
    <col min="10" max="10" width="19.7109375" style="6" bestFit="1" customWidth="1"/>
    <col min="11" max="11" width="10" style="6" hidden="1" customWidth="1"/>
    <col min="12" max="12" width="27.28515625" style="6" bestFit="1" customWidth="1"/>
    <col min="13" max="13" width="10" style="6" hidden="1" customWidth="1"/>
    <col min="14" max="14" width="17.7109375" style="6" bestFit="1" customWidth="1"/>
    <col min="15" max="15" width="10" style="6" hidden="1" customWidth="1"/>
    <col min="16" max="16" width="37.42578125" style="6" bestFit="1" customWidth="1"/>
    <col min="17" max="17" width="10" style="6" hidden="1" customWidth="1"/>
    <col min="18" max="18" width="30.7109375" style="6" bestFit="1" customWidth="1"/>
    <col min="19" max="19" width="10" style="6" hidden="1" customWidth="1"/>
    <col min="20" max="20" width="26" style="6" bestFit="1" customWidth="1"/>
    <col min="21" max="21" width="10" style="6" hidden="1" customWidth="1"/>
    <col min="22" max="22" width="10.7109375" style="6" bestFit="1" customWidth="1"/>
    <col min="23" max="23" width="10" style="6" hidden="1" customWidth="1"/>
    <col min="24" max="24" width="12.5703125" style="6" bestFit="1" customWidth="1"/>
    <col min="25" max="25" width="10" style="6" hidden="1" customWidth="1"/>
    <col min="26" max="26" width="15.28515625" style="6" bestFit="1" customWidth="1"/>
    <col min="27" max="27" width="10" style="6" hidden="1" customWidth="1"/>
    <col min="28" max="28" width="12.85546875" style="6" bestFit="1" customWidth="1"/>
    <col min="29" max="29" width="10" style="6" hidden="1" customWidth="1"/>
    <col min="30" max="16384" width="23.28515625" style="6"/>
  </cols>
  <sheetData>
    <row r="1" spans="1:29" x14ac:dyDescent="0.25">
      <c r="A1" s="6" t="s">
        <v>590</v>
      </c>
    </row>
    <row r="2" spans="1:29" x14ac:dyDescent="0.25">
      <c r="A2" s="6" t="s">
        <v>602</v>
      </c>
    </row>
    <row r="3" spans="1:29" x14ac:dyDescent="0.25">
      <c r="A3" s="6" t="s">
        <v>604</v>
      </c>
    </row>
    <row r="4" spans="1:29" x14ac:dyDescent="0.25">
      <c r="A4" s="41" t="s">
        <v>622</v>
      </c>
    </row>
    <row r="5" spans="1:29" x14ac:dyDescent="0.25">
      <c r="A5" s="42" t="s">
        <v>603</v>
      </c>
    </row>
    <row r="6" spans="1:29" ht="15.75" thickBot="1" x14ac:dyDescent="0.3">
      <c r="C6" s="106"/>
      <c r="D6" s="5"/>
      <c r="E6" s="5"/>
      <c r="F6" s="5"/>
      <c r="G6" s="5"/>
      <c r="H6" s="5"/>
      <c r="I6" s="5"/>
    </row>
    <row r="7" spans="1:29" x14ac:dyDescent="0.25">
      <c r="A7" s="84"/>
      <c r="B7" s="144"/>
      <c r="C7" s="161" t="s">
        <v>568</v>
      </c>
      <c r="D7" s="166" t="s">
        <v>518</v>
      </c>
      <c r="E7" s="145"/>
      <c r="F7" s="145"/>
      <c r="G7" s="145"/>
      <c r="H7" s="145"/>
      <c r="I7" s="167"/>
      <c r="J7" s="118" t="s">
        <v>519</v>
      </c>
      <c r="K7" s="120"/>
      <c r="L7" s="120"/>
      <c r="M7" s="120"/>
      <c r="N7" s="120"/>
      <c r="O7" s="119"/>
      <c r="P7" s="118" t="s">
        <v>520</v>
      </c>
      <c r="Q7" s="120"/>
      <c r="R7" s="120"/>
      <c r="S7" s="120"/>
      <c r="T7" s="120"/>
      <c r="U7" s="120"/>
      <c r="V7" s="166" t="s">
        <v>521</v>
      </c>
      <c r="W7" s="145"/>
      <c r="X7" s="145"/>
      <c r="Y7" s="145"/>
      <c r="Z7" s="145"/>
      <c r="AA7" s="145"/>
      <c r="AB7" s="145"/>
      <c r="AC7" s="146"/>
    </row>
    <row r="8" spans="1:29" ht="13.5" customHeight="1" thickBot="1" x14ac:dyDescent="0.3">
      <c r="A8" s="150" t="s">
        <v>8</v>
      </c>
      <c r="B8" s="151" t="s">
        <v>9</v>
      </c>
      <c r="C8" s="162" t="s">
        <v>567</v>
      </c>
      <c r="D8" s="168" t="s">
        <v>329</v>
      </c>
      <c r="E8" s="152" t="s">
        <v>564</v>
      </c>
      <c r="F8" s="152" t="s">
        <v>328</v>
      </c>
      <c r="G8" s="152" t="s">
        <v>564</v>
      </c>
      <c r="H8" s="152" t="s">
        <v>327</v>
      </c>
      <c r="I8" s="169" t="s">
        <v>564</v>
      </c>
      <c r="J8" s="172" t="s">
        <v>326</v>
      </c>
      <c r="K8" s="153" t="s">
        <v>564</v>
      </c>
      <c r="L8" s="153" t="s">
        <v>619</v>
      </c>
      <c r="M8" s="153" t="s">
        <v>564</v>
      </c>
      <c r="N8" s="153" t="s">
        <v>325</v>
      </c>
      <c r="O8" s="173" t="s">
        <v>564</v>
      </c>
      <c r="P8" s="172" t="s">
        <v>330</v>
      </c>
      <c r="Q8" s="153" t="s">
        <v>564</v>
      </c>
      <c r="R8" s="152" t="s">
        <v>261</v>
      </c>
      <c r="S8" s="153" t="s">
        <v>564</v>
      </c>
      <c r="T8" s="153" t="s">
        <v>262</v>
      </c>
      <c r="U8" s="153" t="s">
        <v>564</v>
      </c>
      <c r="V8" s="175" t="s">
        <v>243</v>
      </c>
      <c r="W8" s="153" t="s">
        <v>564</v>
      </c>
      <c r="X8" s="154" t="s">
        <v>240</v>
      </c>
      <c r="Y8" s="153" t="s">
        <v>564</v>
      </c>
      <c r="Z8" s="154" t="s">
        <v>241</v>
      </c>
      <c r="AA8" s="153" t="s">
        <v>564</v>
      </c>
      <c r="AB8" s="154" t="s">
        <v>242</v>
      </c>
      <c r="AC8" s="155" t="s">
        <v>564</v>
      </c>
    </row>
    <row r="9" spans="1:29" x14ac:dyDescent="0.25">
      <c r="A9" s="85" t="s">
        <v>2</v>
      </c>
      <c r="B9" s="76" t="s">
        <v>470</v>
      </c>
      <c r="C9" s="28">
        <v>6</v>
      </c>
      <c r="D9" s="2">
        <v>21</v>
      </c>
      <c r="E9" s="6">
        <f>D9/$C9</f>
        <v>3.5</v>
      </c>
      <c r="F9" s="6">
        <v>22</v>
      </c>
      <c r="G9" s="6">
        <f>F9/$C9</f>
        <v>3.6666666666666665</v>
      </c>
      <c r="H9" s="6">
        <v>21</v>
      </c>
      <c r="I9" s="3">
        <f t="shared" ref="I9:I23" si="0">H9/$C9</f>
        <v>3.5</v>
      </c>
      <c r="J9" s="2">
        <v>32</v>
      </c>
      <c r="K9" s="6">
        <f t="shared" ref="K9:K23" si="1">J9/$C9</f>
        <v>5.333333333333333</v>
      </c>
      <c r="L9" s="5">
        <v>30</v>
      </c>
      <c r="M9" s="6">
        <f t="shared" ref="M9:M23" si="2">L9/$C9</f>
        <v>5</v>
      </c>
      <c r="N9" s="5">
        <v>29</v>
      </c>
      <c r="O9" s="3">
        <f t="shared" ref="O9:O23" si="3">N9/$C9</f>
        <v>4.833333333333333</v>
      </c>
      <c r="P9" s="2">
        <v>26</v>
      </c>
      <c r="Q9" s="6">
        <f t="shared" ref="Q9:Q23" si="4">P9/$C9</f>
        <v>4.333333333333333</v>
      </c>
      <c r="R9" s="5">
        <v>26</v>
      </c>
      <c r="S9" s="6">
        <f t="shared" ref="S9:S23" si="5">R9/$C9</f>
        <v>4.333333333333333</v>
      </c>
      <c r="T9" s="5">
        <v>27</v>
      </c>
      <c r="U9" s="6">
        <f t="shared" ref="U9:U23" si="6">T9/$C9</f>
        <v>4.5</v>
      </c>
      <c r="V9" s="2">
        <v>37</v>
      </c>
      <c r="W9" s="6">
        <f t="shared" ref="W9:W23" si="7">V9/$C9</f>
        <v>6.166666666666667</v>
      </c>
      <c r="X9" s="6">
        <v>36</v>
      </c>
      <c r="Y9" s="6">
        <f t="shared" ref="Y9:Y23" si="8">X9/$C9</f>
        <v>6</v>
      </c>
      <c r="Z9" s="6">
        <v>39</v>
      </c>
      <c r="AA9" s="6">
        <f t="shared" ref="AA9:AA23" si="9">Z9/$C9</f>
        <v>6.5</v>
      </c>
      <c r="AB9" s="156">
        <v>38</v>
      </c>
      <c r="AC9" s="70">
        <f t="shared" ref="AC9:AC23" si="10">AB9/$C9</f>
        <v>6.333333333333333</v>
      </c>
    </row>
    <row r="10" spans="1:29" x14ac:dyDescent="0.25">
      <c r="A10" s="85" t="s">
        <v>2</v>
      </c>
      <c r="B10" s="72" t="s">
        <v>471</v>
      </c>
      <c r="C10" s="28">
        <v>25</v>
      </c>
      <c r="D10" s="2">
        <v>88</v>
      </c>
      <c r="E10" s="6">
        <f t="shared" ref="E10:G23" si="11">D10/$C10</f>
        <v>3.52</v>
      </c>
      <c r="F10" s="6">
        <v>90</v>
      </c>
      <c r="G10" s="6">
        <f t="shared" si="11"/>
        <v>3.6</v>
      </c>
      <c r="H10" s="6">
        <v>86</v>
      </c>
      <c r="I10" s="3">
        <f t="shared" si="0"/>
        <v>3.44</v>
      </c>
      <c r="J10" s="2">
        <v>130</v>
      </c>
      <c r="K10" s="6">
        <f t="shared" si="1"/>
        <v>5.2</v>
      </c>
      <c r="L10" s="5">
        <v>125</v>
      </c>
      <c r="M10" s="6">
        <f t="shared" si="2"/>
        <v>5</v>
      </c>
      <c r="N10" s="5">
        <v>120</v>
      </c>
      <c r="O10" s="3">
        <f t="shared" si="3"/>
        <v>4.8</v>
      </c>
      <c r="P10" s="2">
        <v>108</v>
      </c>
      <c r="Q10" s="6">
        <f t="shared" si="4"/>
        <v>4.32</v>
      </c>
      <c r="R10" s="5">
        <v>105</v>
      </c>
      <c r="S10" s="6">
        <f t="shared" si="5"/>
        <v>4.2</v>
      </c>
      <c r="T10" s="5">
        <v>110</v>
      </c>
      <c r="U10" s="6">
        <f t="shared" si="6"/>
        <v>4.4000000000000004</v>
      </c>
      <c r="V10" s="2">
        <v>153</v>
      </c>
      <c r="W10" s="6">
        <f t="shared" si="7"/>
        <v>6.12</v>
      </c>
      <c r="X10" s="6">
        <v>150</v>
      </c>
      <c r="Y10" s="6">
        <f t="shared" si="8"/>
        <v>6</v>
      </c>
      <c r="Z10" s="6">
        <v>163</v>
      </c>
      <c r="AA10" s="6">
        <f t="shared" si="9"/>
        <v>6.52</v>
      </c>
      <c r="AB10" s="70">
        <v>158</v>
      </c>
      <c r="AC10" s="70">
        <f t="shared" si="10"/>
        <v>6.32</v>
      </c>
    </row>
    <row r="11" spans="1:29" x14ac:dyDescent="0.25">
      <c r="A11" s="85" t="s">
        <v>2</v>
      </c>
      <c r="B11" s="77" t="s">
        <v>472</v>
      </c>
      <c r="C11" s="28">
        <v>2</v>
      </c>
      <c r="D11" s="2">
        <v>7</v>
      </c>
      <c r="E11" s="6">
        <f t="shared" si="11"/>
        <v>3.5</v>
      </c>
      <c r="F11" s="6">
        <v>8</v>
      </c>
      <c r="G11" s="6">
        <f t="shared" si="11"/>
        <v>4</v>
      </c>
      <c r="H11" s="6">
        <v>7</v>
      </c>
      <c r="I11" s="3">
        <f t="shared" si="0"/>
        <v>3.5</v>
      </c>
      <c r="J11" s="2">
        <v>11</v>
      </c>
      <c r="K11" s="6">
        <f t="shared" si="1"/>
        <v>5.5</v>
      </c>
      <c r="L11" s="5">
        <v>10</v>
      </c>
      <c r="M11" s="6">
        <f t="shared" si="2"/>
        <v>5</v>
      </c>
      <c r="N11" s="5">
        <v>10</v>
      </c>
      <c r="O11" s="3">
        <f t="shared" si="3"/>
        <v>5</v>
      </c>
      <c r="P11" s="2">
        <v>9</v>
      </c>
      <c r="Q11" s="6">
        <f t="shared" si="4"/>
        <v>4.5</v>
      </c>
      <c r="R11" s="5">
        <v>9</v>
      </c>
      <c r="S11" s="6">
        <f t="shared" si="5"/>
        <v>4.5</v>
      </c>
      <c r="T11" s="5">
        <v>9</v>
      </c>
      <c r="U11" s="6">
        <f t="shared" si="6"/>
        <v>4.5</v>
      </c>
      <c r="V11" s="2">
        <v>13</v>
      </c>
      <c r="W11" s="6">
        <f t="shared" si="7"/>
        <v>6.5</v>
      </c>
      <c r="X11" s="6">
        <v>12</v>
      </c>
      <c r="Y11" s="6">
        <f t="shared" si="8"/>
        <v>6</v>
      </c>
      <c r="Z11" s="6">
        <v>13</v>
      </c>
      <c r="AA11" s="6">
        <f t="shared" si="9"/>
        <v>6.5</v>
      </c>
      <c r="AB11" s="70">
        <v>13</v>
      </c>
      <c r="AC11" s="70">
        <f t="shared" si="10"/>
        <v>6.5</v>
      </c>
    </row>
    <row r="12" spans="1:29" x14ac:dyDescent="0.25">
      <c r="A12" s="85" t="s">
        <v>2</v>
      </c>
      <c r="B12" s="72" t="s">
        <v>473</v>
      </c>
      <c r="C12" s="28">
        <v>15</v>
      </c>
      <c r="D12" s="2">
        <v>53</v>
      </c>
      <c r="E12" s="6">
        <f t="shared" si="11"/>
        <v>3.5333333333333332</v>
      </c>
      <c r="F12" s="5">
        <v>54</v>
      </c>
      <c r="G12" s="6">
        <f t="shared" si="11"/>
        <v>3.6</v>
      </c>
      <c r="H12" s="5">
        <v>51</v>
      </c>
      <c r="I12" s="3">
        <f t="shared" si="0"/>
        <v>3.4</v>
      </c>
      <c r="J12" s="2">
        <v>78</v>
      </c>
      <c r="K12" s="6">
        <f t="shared" si="1"/>
        <v>5.2</v>
      </c>
      <c r="L12" s="5">
        <v>75</v>
      </c>
      <c r="M12" s="6">
        <f t="shared" si="2"/>
        <v>5</v>
      </c>
      <c r="N12" s="5">
        <v>72</v>
      </c>
      <c r="O12" s="3">
        <f t="shared" si="3"/>
        <v>4.8</v>
      </c>
      <c r="P12" s="2">
        <v>65</v>
      </c>
      <c r="Q12" s="6">
        <f t="shared" si="4"/>
        <v>4.333333333333333</v>
      </c>
      <c r="R12" s="5">
        <v>63</v>
      </c>
      <c r="S12" s="6">
        <f t="shared" si="5"/>
        <v>4.2</v>
      </c>
      <c r="T12" s="5">
        <v>66</v>
      </c>
      <c r="U12" s="6">
        <f t="shared" si="6"/>
        <v>4.4000000000000004</v>
      </c>
      <c r="V12" s="111">
        <v>92</v>
      </c>
      <c r="W12" s="6">
        <f t="shared" si="7"/>
        <v>6.1333333333333337</v>
      </c>
      <c r="X12" s="5">
        <v>90</v>
      </c>
      <c r="Y12" s="6">
        <f t="shared" si="8"/>
        <v>6</v>
      </c>
      <c r="Z12" s="5">
        <v>98</v>
      </c>
      <c r="AA12" s="6">
        <f t="shared" si="9"/>
        <v>6.5333333333333332</v>
      </c>
      <c r="AB12" s="157">
        <v>95</v>
      </c>
      <c r="AC12" s="70">
        <f t="shared" si="10"/>
        <v>6.333333333333333</v>
      </c>
    </row>
    <row r="13" spans="1:29" x14ac:dyDescent="0.25">
      <c r="A13" s="85" t="s">
        <v>2</v>
      </c>
      <c r="B13" s="77" t="s">
        <v>474</v>
      </c>
      <c r="C13" s="28">
        <v>5</v>
      </c>
      <c r="D13" s="2">
        <v>18</v>
      </c>
      <c r="E13" s="6">
        <f t="shared" si="11"/>
        <v>3.6</v>
      </c>
      <c r="F13" s="5">
        <v>18</v>
      </c>
      <c r="G13" s="6">
        <f t="shared" si="11"/>
        <v>3.6</v>
      </c>
      <c r="H13" s="5">
        <v>17</v>
      </c>
      <c r="I13" s="3">
        <f t="shared" si="0"/>
        <v>3.4</v>
      </c>
      <c r="J13" s="2">
        <v>26</v>
      </c>
      <c r="K13" s="6">
        <f t="shared" si="1"/>
        <v>5.2</v>
      </c>
      <c r="L13" s="5">
        <v>25</v>
      </c>
      <c r="M13" s="6">
        <f t="shared" si="2"/>
        <v>5</v>
      </c>
      <c r="N13" s="5">
        <v>24</v>
      </c>
      <c r="O13" s="3">
        <f t="shared" si="3"/>
        <v>4.8</v>
      </c>
      <c r="P13" s="2">
        <v>22</v>
      </c>
      <c r="Q13" s="6">
        <f t="shared" si="4"/>
        <v>4.4000000000000004</v>
      </c>
      <c r="R13" s="5">
        <v>21</v>
      </c>
      <c r="S13" s="6">
        <f t="shared" si="5"/>
        <v>4.2</v>
      </c>
      <c r="T13" s="5">
        <v>22</v>
      </c>
      <c r="U13" s="6">
        <f t="shared" si="6"/>
        <v>4.4000000000000004</v>
      </c>
      <c r="V13" s="111">
        <v>31</v>
      </c>
      <c r="W13" s="6">
        <f t="shared" si="7"/>
        <v>6.2</v>
      </c>
      <c r="X13" s="5">
        <v>30</v>
      </c>
      <c r="Y13" s="6">
        <f t="shared" si="8"/>
        <v>6</v>
      </c>
      <c r="Z13" s="5">
        <v>33</v>
      </c>
      <c r="AA13" s="6">
        <f t="shared" si="9"/>
        <v>6.6</v>
      </c>
      <c r="AB13" s="157">
        <v>32</v>
      </c>
      <c r="AC13" s="70">
        <f t="shared" si="10"/>
        <v>6.4</v>
      </c>
    </row>
    <row r="14" spans="1:29" x14ac:dyDescent="0.25">
      <c r="A14" s="85" t="s">
        <v>2</v>
      </c>
      <c r="B14" s="72" t="s">
        <v>475</v>
      </c>
      <c r="C14" s="28">
        <v>27</v>
      </c>
      <c r="D14" s="111">
        <v>95</v>
      </c>
      <c r="E14" s="6">
        <f t="shared" si="11"/>
        <v>3.5185185185185186</v>
      </c>
      <c r="F14" s="5">
        <v>98</v>
      </c>
      <c r="G14" s="6">
        <f t="shared" si="11"/>
        <v>3.6296296296296298</v>
      </c>
      <c r="H14" s="5">
        <v>92</v>
      </c>
      <c r="I14" s="3">
        <f t="shared" si="0"/>
        <v>3.4074074074074074</v>
      </c>
      <c r="J14" s="111">
        <v>141</v>
      </c>
      <c r="K14" s="6">
        <f t="shared" si="1"/>
        <v>5.2222222222222223</v>
      </c>
      <c r="L14" s="5">
        <v>135</v>
      </c>
      <c r="M14" s="6">
        <f t="shared" si="2"/>
        <v>5</v>
      </c>
      <c r="N14" s="5">
        <v>130</v>
      </c>
      <c r="O14" s="3">
        <f t="shared" si="3"/>
        <v>4.8148148148148149</v>
      </c>
      <c r="P14" s="111">
        <v>117</v>
      </c>
      <c r="Q14" s="6">
        <f t="shared" si="4"/>
        <v>4.333333333333333</v>
      </c>
      <c r="R14" s="5">
        <v>114</v>
      </c>
      <c r="S14" s="6">
        <f t="shared" si="5"/>
        <v>4.2222222222222223</v>
      </c>
      <c r="T14" s="5">
        <v>119</v>
      </c>
      <c r="U14" s="6">
        <f t="shared" si="6"/>
        <v>4.4074074074074074</v>
      </c>
      <c r="V14" s="111">
        <v>165</v>
      </c>
      <c r="W14" s="6">
        <f t="shared" si="7"/>
        <v>6.1111111111111107</v>
      </c>
      <c r="X14" s="5">
        <v>162</v>
      </c>
      <c r="Y14" s="6">
        <f t="shared" si="8"/>
        <v>6</v>
      </c>
      <c r="Z14" s="5">
        <v>176</v>
      </c>
      <c r="AA14" s="6">
        <f t="shared" si="9"/>
        <v>6.5185185185185182</v>
      </c>
      <c r="AB14" s="157">
        <v>171</v>
      </c>
      <c r="AC14" s="70">
        <f t="shared" si="10"/>
        <v>6.333333333333333</v>
      </c>
    </row>
    <row r="15" spans="1:29" x14ac:dyDescent="0.25">
      <c r="A15" s="85" t="s">
        <v>2</v>
      </c>
      <c r="B15" s="76" t="s">
        <v>476</v>
      </c>
      <c r="C15" s="28">
        <v>5</v>
      </c>
      <c r="D15" s="111">
        <v>18</v>
      </c>
      <c r="E15" s="6">
        <f t="shared" si="11"/>
        <v>3.6</v>
      </c>
      <c r="F15" s="5">
        <v>18</v>
      </c>
      <c r="G15" s="6">
        <f t="shared" si="11"/>
        <v>3.6</v>
      </c>
      <c r="H15" s="5">
        <v>17</v>
      </c>
      <c r="I15" s="3">
        <f t="shared" si="0"/>
        <v>3.4</v>
      </c>
      <c r="J15" s="174">
        <v>26</v>
      </c>
      <c r="K15" s="6">
        <f t="shared" si="1"/>
        <v>5.2</v>
      </c>
      <c r="L15" s="5">
        <v>25</v>
      </c>
      <c r="M15" s="6">
        <f t="shared" si="2"/>
        <v>5</v>
      </c>
      <c r="N15" s="5">
        <v>24</v>
      </c>
      <c r="O15" s="3">
        <f t="shared" si="3"/>
        <v>4.8</v>
      </c>
      <c r="P15" s="111">
        <v>22</v>
      </c>
      <c r="Q15" s="6">
        <f t="shared" si="4"/>
        <v>4.4000000000000004</v>
      </c>
      <c r="R15" s="5">
        <v>21</v>
      </c>
      <c r="S15" s="6">
        <f t="shared" si="5"/>
        <v>4.2</v>
      </c>
      <c r="T15" s="5">
        <v>22</v>
      </c>
      <c r="U15" s="6">
        <f t="shared" si="6"/>
        <v>4.4000000000000004</v>
      </c>
      <c r="V15" s="111">
        <v>31</v>
      </c>
      <c r="W15" s="6">
        <f t="shared" si="7"/>
        <v>6.2</v>
      </c>
      <c r="X15" s="5">
        <v>30</v>
      </c>
      <c r="Y15" s="6">
        <f t="shared" si="8"/>
        <v>6</v>
      </c>
      <c r="Z15" s="5">
        <v>33</v>
      </c>
      <c r="AA15" s="6">
        <f t="shared" si="9"/>
        <v>6.6</v>
      </c>
      <c r="AB15" s="157">
        <v>32</v>
      </c>
      <c r="AC15" s="70">
        <f t="shared" si="10"/>
        <v>6.4</v>
      </c>
    </row>
    <row r="16" spans="1:29" x14ac:dyDescent="0.25">
      <c r="A16" s="85" t="s">
        <v>2</v>
      </c>
      <c r="B16" s="77" t="s">
        <v>477</v>
      </c>
      <c r="C16" s="28">
        <v>5</v>
      </c>
      <c r="D16" s="111">
        <v>18</v>
      </c>
      <c r="E16" s="6">
        <f t="shared" si="11"/>
        <v>3.6</v>
      </c>
      <c r="F16" s="5">
        <v>18</v>
      </c>
      <c r="G16" s="6">
        <f t="shared" si="11"/>
        <v>3.6</v>
      </c>
      <c r="H16" s="5">
        <v>17</v>
      </c>
      <c r="I16" s="3">
        <f t="shared" si="0"/>
        <v>3.4</v>
      </c>
      <c r="J16" s="111">
        <v>26</v>
      </c>
      <c r="K16" s="6">
        <f t="shared" si="1"/>
        <v>5.2</v>
      </c>
      <c r="L16" s="5">
        <v>25</v>
      </c>
      <c r="M16" s="6">
        <f t="shared" si="2"/>
        <v>5</v>
      </c>
      <c r="N16" s="5">
        <v>24</v>
      </c>
      <c r="O16" s="3">
        <f t="shared" si="3"/>
        <v>4.8</v>
      </c>
      <c r="P16" s="111">
        <v>22</v>
      </c>
      <c r="Q16" s="6">
        <f t="shared" si="4"/>
        <v>4.4000000000000004</v>
      </c>
      <c r="R16" s="5">
        <v>21</v>
      </c>
      <c r="S16" s="6">
        <f t="shared" si="5"/>
        <v>4.2</v>
      </c>
      <c r="T16" s="5">
        <v>22</v>
      </c>
      <c r="U16" s="6">
        <f t="shared" si="6"/>
        <v>4.4000000000000004</v>
      </c>
      <c r="V16" s="111">
        <v>31</v>
      </c>
      <c r="W16" s="6">
        <f t="shared" si="7"/>
        <v>6.2</v>
      </c>
      <c r="X16" s="5">
        <v>30</v>
      </c>
      <c r="Y16" s="6">
        <f t="shared" si="8"/>
        <v>6</v>
      </c>
      <c r="Z16" s="5">
        <v>33</v>
      </c>
      <c r="AA16" s="6">
        <f t="shared" si="9"/>
        <v>6.6</v>
      </c>
      <c r="AB16" s="157">
        <v>32</v>
      </c>
      <c r="AC16" s="70">
        <f t="shared" si="10"/>
        <v>6.4</v>
      </c>
    </row>
    <row r="17" spans="1:29" x14ac:dyDescent="0.25">
      <c r="A17" s="85" t="s">
        <v>2</v>
      </c>
      <c r="B17" s="77" t="s">
        <v>478</v>
      </c>
      <c r="C17" s="28">
        <v>4</v>
      </c>
      <c r="D17" s="111">
        <v>14</v>
      </c>
      <c r="E17" s="6">
        <f t="shared" si="11"/>
        <v>3.5</v>
      </c>
      <c r="F17" s="5">
        <v>15</v>
      </c>
      <c r="G17" s="6">
        <f t="shared" si="11"/>
        <v>3.75</v>
      </c>
      <c r="H17" s="5">
        <v>14</v>
      </c>
      <c r="I17" s="3">
        <f t="shared" si="0"/>
        <v>3.5</v>
      </c>
      <c r="J17" s="111">
        <v>21</v>
      </c>
      <c r="K17" s="6">
        <f t="shared" si="1"/>
        <v>5.25</v>
      </c>
      <c r="L17" s="5">
        <v>20</v>
      </c>
      <c r="M17" s="6">
        <f t="shared" si="2"/>
        <v>5</v>
      </c>
      <c r="N17" s="5">
        <v>20</v>
      </c>
      <c r="O17" s="3">
        <f t="shared" si="3"/>
        <v>5</v>
      </c>
      <c r="P17" s="111">
        <v>18</v>
      </c>
      <c r="Q17" s="6">
        <f t="shared" si="4"/>
        <v>4.5</v>
      </c>
      <c r="R17" s="5">
        <v>17</v>
      </c>
      <c r="S17" s="6">
        <f t="shared" si="5"/>
        <v>4.25</v>
      </c>
      <c r="T17" s="5">
        <v>18</v>
      </c>
      <c r="U17" s="6">
        <f t="shared" si="6"/>
        <v>4.5</v>
      </c>
      <c r="V17" s="111">
        <v>25</v>
      </c>
      <c r="W17" s="6">
        <f t="shared" si="7"/>
        <v>6.25</v>
      </c>
      <c r="X17" s="5">
        <v>24</v>
      </c>
      <c r="Y17" s="6">
        <f t="shared" si="8"/>
        <v>6</v>
      </c>
      <c r="Z17" s="5">
        <v>26</v>
      </c>
      <c r="AA17" s="6">
        <f t="shared" si="9"/>
        <v>6.5</v>
      </c>
      <c r="AB17" s="157">
        <v>26</v>
      </c>
      <c r="AC17" s="70">
        <f t="shared" si="10"/>
        <v>6.5</v>
      </c>
    </row>
    <row r="18" spans="1:29" x14ac:dyDescent="0.25">
      <c r="A18" s="85" t="s">
        <v>2</v>
      </c>
      <c r="B18" s="72" t="s">
        <v>479</v>
      </c>
      <c r="C18" s="28">
        <v>17</v>
      </c>
      <c r="D18" s="111">
        <v>60</v>
      </c>
      <c r="E18" s="6">
        <f t="shared" si="11"/>
        <v>3.5294117647058822</v>
      </c>
      <c r="F18" s="5">
        <v>62</v>
      </c>
      <c r="G18" s="6">
        <f t="shared" si="11"/>
        <v>3.6470588235294117</v>
      </c>
      <c r="H18" s="5">
        <v>58</v>
      </c>
      <c r="I18" s="3">
        <f t="shared" si="0"/>
        <v>3.4117647058823528</v>
      </c>
      <c r="J18" s="111">
        <v>89</v>
      </c>
      <c r="K18" s="6">
        <f t="shared" si="1"/>
        <v>5.2352941176470589</v>
      </c>
      <c r="L18" s="5">
        <v>85</v>
      </c>
      <c r="M18" s="6">
        <f t="shared" si="2"/>
        <v>5</v>
      </c>
      <c r="N18" s="5">
        <v>82</v>
      </c>
      <c r="O18" s="3">
        <f t="shared" si="3"/>
        <v>4.8235294117647056</v>
      </c>
      <c r="P18" s="111">
        <v>74</v>
      </c>
      <c r="Q18" s="6">
        <f t="shared" si="4"/>
        <v>4.3529411764705879</v>
      </c>
      <c r="R18" s="5">
        <v>72</v>
      </c>
      <c r="S18" s="6">
        <f t="shared" si="5"/>
        <v>4.2352941176470589</v>
      </c>
      <c r="T18" s="5">
        <v>75</v>
      </c>
      <c r="U18" s="6">
        <f t="shared" si="6"/>
        <v>4.4117647058823533</v>
      </c>
      <c r="V18" s="111">
        <v>104</v>
      </c>
      <c r="W18" s="6">
        <f t="shared" si="7"/>
        <v>6.117647058823529</v>
      </c>
      <c r="X18" s="5">
        <v>102</v>
      </c>
      <c r="Y18" s="6">
        <f t="shared" si="8"/>
        <v>6</v>
      </c>
      <c r="Z18" s="5">
        <v>111</v>
      </c>
      <c r="AA18" s="6">
        <f t="shared" si="9"/>
        <v>6.5294117647058822</v>
      </c>
      <c r="AB18" s="157">
        <v>108</v>
      </c>
      <c r="AC18" s="70">
        <f t="shared" si="10"/>
        <v>6.3529411764705879</v>
      </c>
    </row>
    <row r="19" spans="1:29" x14ac:dyDescent="0.25">
      <c r="A19" s="85" t="s">
        <v>2</v>
      </c>
      <c r="B19" s="72" t="s">
        <v>480</v>
      </c>
      <c r="C19" s="28">
        <v>16</v>
      </c>
      <c r="D19" s="111">
        <v>56</v>
      </c>
      <c r="E19" s="6">
        <f t="shared" si="11"/>
        <v>3.5</v>
      </c>
      <c r="F19" s="5">
        <v>58</v>
      </c>
      <c r="G19" s="6">
        <f t="shared" si="11"/>
        <v>3.625</v>
      </c>
      <c r="H19" s="5">
        <v>55</v>
      </c>
      <c r="I19" s="3">
        <f t="shared" si="0"/>
        <v>3.4375</v>
      </c>
      <c r="J19" s="111">
        <v>84</v>
      </c>
      <c r="K19" s="6">
        <f t="shared" si="1"/>
        <v>5.25</v>
      </c>
      <c r="L19" s="5">
        <v>80</v>
      </c>
      <c r="M19" s="6">
        <f t="shared" si="2"/>
        <v>5</v>
      </c>
      <c r="N19" s="5">
        <v>77</v>
      </c>
      <c r="O19" s="3">
        <f t="shared" si="3"/>
        <v>4.8125</v>
      </c>
      <c r="P19" s="111">
        <v>69</v>
      </c>
      <c r="Q19" s="6">
        <f t="shared" si="4"/>
        <v>4.3125</v>
      </c>
      <c r="R19" s="5">
        <v>68</v>
      </c>
      <c r="S19" s="6">
        <f t="shared" si="5"/>
        <v>4.25</v>
      </c>
      <c r="T19" s="5">
        <v>71</v>
      </c>
      <c r="U19" s="6">
        <f t="shared" si="6"/>
        <v>4.4375</v>
      </c>
      <c r="V19" s="111">
        <v>98</v>
      </c>
      <c r="W19" s="6">
        <f t="shared" si="7"/>
        <v>6.125</v>
      </c>
      <c r="X19" s="5">
        <v>96</v>
      </c>
      <c r="Y19" s="6">
        <f t="shared" si="8"/>
        <v>6</v>
      </c>
      <c r="Z19" s="5">
        <v>104</v>
      </c>
      <c r="AA19" s="6">
        <f t="shared" si="9"/>
        <v>6.5</v>
      </c>
      <c r="AB19" s="157">
        <v>101</v>
      </c>
      <c r="AC19" s="70">
        <f t="shared" si="10"/>
        <v>6.3125</v>
      </c>
    </row>
    <row r="20" spans="1:29" x14ac:dyDescent="0.25">
      <c r="A20" s="85" t="s">
        <v>2</v>
      </c>
      <c r="B20" s="72" t="s">
        <v>481</v>
      </c>
      <c r="C20" s="28">
        <v>30</v>
      </c>
      <c r="D20" s="111">
        <v>105</v>
      </c>
      <c r="E20" s="6">
        <f t="shared" si="11"/>
        <v>3.5</v>
      </c>
      <c r="F20" s="5">
        <v>108</v>
      </c>
      <c r="G20" s="6">
        <f t="shared" si="11"/>
        <v>3.6</v>
      </c>
      <c r="H20" s="5">
        <v>102</v>
      </c>
      <c r="I20" s="3">
        <f t="shared" si="0"/>
        <v>3.4</v>
      </c>
      <c r="J20" s="111">
        <v>156</v>
      </c>
      <c r="K20" s="6">
        <f t="shared" si="1"/>
        <v>5.2</v>
      </c>
      <c r="L20" s="5">
        <v>150</v>
      </c>
      <c r="M20" s="6">
        <f t="shared" si="2"/>
        <v>5</v>
      </c>
      <c r="N20" s="5">
        <v>144</v>
      </c>
      <c r="O20" s="3">
        <f t="shared" si="3"/>
        <v>4.8</v>
      </c>
      <c r="P20" s="111">
        <v>129</v>
      </c>
      <c r="Q20" s="6">
        <f t="shared" si="4"/>
        <v>4.3</v>
      </c>
      <c r="R20" s="5">
        <v>126</v>
      </c>
      <c r="S20" s="6">
        <f t="shared" si="5"/>
        <v>4.2</v>
      </c>
      <c r="T20" s="5">
        <v>132</v>
      </c>
      <c r="U20" s="6">
        <f t="shared" si="6"/>
        <v>4.4000000000000004</v>
      </c>
      <c r="V20" s="111">
        <v>183</v>
      </c>
      <c r="W20" s="6">
        <f t="shared" si="7"/>
        <v>6.1</v>
      </c>
      <c r="X20" s="5">
        <v>180</v>
      </c>
      <c r="Y20" s="6">
        <f t="shared" si="8"/>
        <v>6</v>
      </c>
      <c r="Z20" s="5">
        <v>195</v>
      </c>
      <c r="AA20" s="6">
        <f t="shared" si="9"/>
        <v>6.5</v>
      </c>
      <c r="AB20" s="157">
        <v>189</v>
      </c>
      <c r="AC20" s="70">
        <f t="shared" si="10"/>
        <v>6.3</v>
      </c>
    </row>
    <row r="21" spans="1:29" x14ac:dyDescent="0.25">
      <c r="A21" s="85" t="s">
        <v>2</v>
      </c>
      <c r="B21" s="76" t="s">
        <v>482</v>
      </c>
      <c r="C21" s="28">
        <v>8</v>
      </c>
      <c r="D21" s="111">
        <v>28</v>
      </c>
      <c r="E21" s="6">
        <f t="shared" si="11"/>
        <v>3.5</v>
      </c>
      <c r="F21" s="5">
        <v>29</v>
      </c>
      <c r="G21" s="6">
        <f t="shared" si="11"/>
        <v>3.625</v>
      </c>
      <c r="H21" s="5">
        <v>28</v>
      </c>
      <c r="I21" s="3">
        <f t="shared" si="0"/>
        <v>3.5</v>
      </c>
      <c r="J21" s="111">
        <v>42</v>
      </c>
      <c r="K21" s="6">
        <f t="shared" si="1"/>
        <v>5.25</v>
      </c>
      <c r="L21" s="5">
        <v>40</v>
      </c>
      <c r="M21" s="6">
        <f t="shared" si="2"/>
        <v>5</v>
      </c>
      <c r="N21" s="5">
        <v>39</v>
      </c>
      <c r="O21" s="3">
        <f t="shared" si="3"/>
        <v>4.875</v>
      </c>
      <c r="P21" s="111">
        <v>35</v>
      </c>
      <c r="Q21" s="6">
        <f t="shared" si="4"/>
        <v>4.375</v>
      </c>
      <c r="R21" s="5">
        <v>34</v>
      </c>
      <c r="S21" s="6">
        <f t="shared" si="5"/>
        <v>4.25</v>
      </c>
      <c r="T21" s="5">
        <v>36</v>
      </c>
      <c r="U21" s="6">
        <f t="shared" si="6"/>
        <v>4.5</v>
      </c>
      <c r="V21" s="111">
        <v>49</v>
      </c>
      <c r="W21" s="6">
        <f t="shared" si="7"/>
        <v>6.125</v>
      </c>
      <c r="X21" s="5">
        <v>48</v>
      </c>
      <c r="Y21" s="6">
        <f t="shared" si="8"/>
        <v>6</v>
      </c>
      <c r="Z21" s="5">
        <v>52</v>
      </c>
      <c r="AA21" s="6">
        <f t="shared" si="9"/>
        <v>6.5</v>
      </c>
      <c r="AB21" s="157">
        <v>51</v>
      </c>
      <c r="AC21" s="70">
        <f t="shared" si="10"/>
        <v>6.375</v>
      </c>
    </row>
    <row r="22" spans="1:29" x14ac:dyDescent="0.25">
      <c r="A22" s="85" t="s">
        <v>2</v>
      </c>
      <c r="B22" s="72" t="s">
        <v>483</v>
      </c>
      <c r="C22" s="28">
        <v>24</v>
      </c>
      <c r="D22" s="111">
        <v>84</v>
      </c>
      <c r="E22" s="6">
        <f t="shared" si="11"/>
        <v>3.5</v>
      </c>
      <c r="F22" s="5">
        <v>87</v>
      </c>
      <c r="G22" s="6">
        <f t="shared" si="11"/>
        <v>3.625</v>
      </c>
      <c r="H22" s="5">
        <v>82</v>
      </c>
      <c r="I22" s="3">
        <f t="shared" si="0"/>
        <v>3.4166666666666665</v>
      </c>
      <c r="J22" s="111">
        <v>125</v>
      </c>
      <c r="K22" s="6">
        <f t="shared" si="1"/>
        <v>5.208333333333333</v>
      </c>
      <c r="L22" s="5">
        <v>120</v>
      </c>
      <c r="M22" s="6">
        <f t="shared" si="2"/>
        <v>5</v>
      </c>
      <c r="N22" s="5">
        <v>116</v>
      </c>
      <c r="O22" s="3">
        <f t="shared" si="3"/>
        <v>4.833333333333333</v>
      </c>
      <c r="P22" s="111">
        <v>104</v>
      </c>
      <c r="Q22" s="6">
        <f t="shared" si="4"/>
        <v>4.333333333333333</v>
      </c>
      <c r="R22" s="5">
        <v>101</v>
      </c>
      <c r="S22" s="6">
        <f t="shared" si="5"/>
        <v>4.208333333333333</v>
      </c>
      <c r="T22" s="5">
        <v>106</v>
      </c>
      <c r="U22" s="6">
        <f t="shared" si="6"/>
        <v>4.416666666666667</v>
      </c>
      <c r="V22" s="111">
        <v>147</v>
      </c>
      <c r="W22" s="6">
        <f t="shared" si="7"/>
        <v>6.125</v>
      </c>
      <c r="X22" s="5">
        <v>144</v>
      </c>
      <c r="Y22" s="6">
        <f t="shared" si="8"/>
        <v>6</v>
      </c>
      <c r="Z22" s="5">
        <v>156</v>
      </c>
      <c r="AA22" s="6">
        <f t="shared" si="9"/>
        <v>6.5</v>
      </c>
      <c r="AB22" s="157">
        <v>152</v>
      </c>
      <c r="AC22" s="70">
        <f t="shared" si="10"/>
        <v>6.333333333333333</v>
      </c>
    </row>
    <row r="23" spans="1:29" x14ac:dyDescent="0.25">
      <c r="A23" s="85" t="s">
        <v>2</v>
      </c>
      <c r="B23" s="76" t="s">
        <v>484</v>
      </c>
      <c r="C23" s="28">
        <v>10</v>
      </c>
      <c r="D23" s="111">
        <v>35</v>
      </c>
      <c r="E23" s="6">
        <f t="shared" si="11"/>
        <v>3.5</v>
      </c>
      <c r="F23" s="5">
        <v>36</v>
      </c>
      <c r="G23" s="6">
        <f t="shared" si="11"/>
        <v>3.6</v>
      </c>
      <c r="H23" s="5">
        <v>34</v>
      </c>
      <c r="I23" s="3">
        <f t="shared" si="0"/>
        <v>3.4</v>
      </c>
      <c r="J23" s="111">
        <v>52</v>
      </c>
      <c r="K23" s="6">
        <f t="shared" si="1"/>
        <v>5.2</v>
      </c>
      <c r="L23" s="5">
        <v>50</v>
      </c>
      <c r="M23" s="6">
        <f t="shared" si="2"/>
        <v>5</v>
      </c>
      <c r="N23" s="5">
        <v>48</v>
      </c>
      <c r="O23" s="3">
        <f t="shared" si="3"/>
        <v>4.8</v>
      </c>
      <c r="P23" s="111">
        <v>43</v>
      </c>
      <c r="Q23" s="6">
        <f t="shared" si="4"/>
        <v>4.3</v>
      </c>
      <c r="R23" s="5">
        <v>42</v>
      </c>
      <c r="S23" s="6">
        <f t="shared" si="5"/>
        <v>4.2</v>
      </c>
      <c r="T23" s="5">
        <v>44</v>
      </c>
      <c r="U23" s="6">
        <f t="shared" si="6"/>
        <v>4.4000000000000004</v>
      </c>
      <c r="V23" s="111">
        <v>61</v>
      </c>
      <c r="W23" s="6">
        <f t="shared" si="7"/>
        <v>6.1</v>
      </c>
      <c r="X23" s="5">
        <v>60</v>
      </c>
      <c r="Y23" s="6">
        <f t="shared" si="8"/>
        <v>6</v>
      </c>
      <c r="Z23" s="5">
        <v>65</v>
      </c>
      <c r="AA23" s="6">
        <f t="shared" si="9"/>
        <v>6.5</v>
      </c>
      <c r="AB23" s="157">
        <v>63</v>
      </c>
      <c r="AC23" s="70">
        <f t="shared" si="10"/>
        <v>6.3</v>
      </c>
    </row>
    <row r="24" spans="1:29" x14ac:dyDescent="0.25">
      <c r="A24" s="85"/>
      <c r="C24" s="163"/>
      <c r="D24" s="2"/>
      <c r="I24" s="3"/>
      <c r="J24" s="2"/>
      <c r="O24" s="3"/>
      <c r="P24" s="2"/>
      <c r="V24" s="2"/>
      <c r="AB24" s="70"/>
      <c r="AC24" s="70"/>
    </row>
    <row r="25" spans="1:29" x14ac:dyDescent="0.25">
      <c r="A25" s="85" t="s">
        <v>10</v>
      </c>
      <c r="B25" s="77" t="s">
        <v>485</v>
      </c>
      <c r="C25" s="28">
        <v>12</v>
      </c>
      <c r="D25" s="111">
        <v>42</v>
      </c>
      <c r="E25" s="6">
        <f t="shared" ref="E25:G35" si="12">D25/$C25</f>
        <v>3.5</v>
      </c>
      <c r="F25" s="5">
        <v>44</v>
      </c>
      <c r="G25" s="6">
        <f t="shared" si="12"/>
        <v>3.6666666666666665</v>
      </c>
      <c r="H25" s="5">
        <v>41</v>
      </c>
      <c r="I25" s="3">
        <f t="shared" ref="I25:I35" si="13">H25/$C25</f>
        <v>3.4166666666666665</v>
      </c>
      <c r="J25" s="111">
        <v>63</v>
      </c>
      <c r="K25" s="6">
        <f t="shared" ref="K25:K35" si="14">J25/$C25</f>
        <v>5.25</v>
      </c>
      <c r="L25" s="5">
        <v>60</v>
      </c>
      <c r="M25" s="6">
        <f t="shared" ref="M25:M35" si="15">L25/$C25</f>
        <v>5</v>
      </c>
      <c r="N25" s="5">
        <v>58</v>
      </c>
      <c r="O25" s="3">
        <f t="shared" ref="O25:O35" si="16">N25/$C25</f>
        <v>4.833333333333333</v>
      </c>
      <c r="P25" s="111">
        <v>52</v>
      </c>
      <c r="Q25" s="6">
        <f t="shared" ref="Q25:Q35" si="17">P25/$C25</f>
        <v>4.333333333333333</v>
      </c>
      <c r="R25" s="5">
        <v>51</v>
      </c>
      <c r="S25" s="6">
        <f t="shared" ref="S25:S35" si="18">R25/$C25</f>
        <v>4.25</v>
      </c>
      <c r="T25" s="5">
        <v>53</v>
      </c>
      <c r="U25" s="6">
        <f t="shared" ref="U25:U35" si="19">T25/$C25</f>
        <v>4.416666666666667</v>
      </c>
      <c r="V25" s="111">
        <v>74</v>
      </c>
      <c r="W25" s="6">
        <f t="shared" ref="W25:W35" si="20">V25/$C25</f>
        <v>6.166666666666667</v>
      </c>
      <c r="X25" s="5">
        <v>72</v>
      </c>
      <c r="Y25" s="6">
        <f t="shared" ref="Y25:Y35" si="21">X25/$C25</f>
        <v>6</v>
      </c>
      <c r="Z25" s="5">
        <v>78</v>
      </c>
      <c r="AA25" s="6">
        <f t="shared" ref="AA25:AA35" si="22">Z25/$C25</f>
        <v>6.5</v>
      </c>
      <c r="AB25" s="157">
        <v>76</v>
      </c>
      <c r="AC25" s="70">
        <f t="shared" ref="AC25:AC35" si="23">AB25/$C25</f>
        <v>6.333333333333333</v>
      </c>
    </row>
    <row r="26" spans="1:29" x14ac:dyDescent="0.25">
      <c r="A26" s="85" t="s">
        <v>10</v>
      </c>
      <c r="B26" s="77" t="s">
        <v>486</v>
      </c>
      <c r="C26" s="28">
        <v>5</v>
      </c>
      <c r="D26" s="111">
        <v>18</v>
      </c>
      <c r="E26" s="6">
        <f t="shared" si="12"/>
        <v>3.6</v>
      </c>
      <c r="F26" s="5">
        <v>18</v>
      </c>
      <c r="G26" s="6">
        <f t="shared" si="12"/>
        <v>3.6</v>
      </c>
      <c r="H26" s="5">
        <v>17</v>
      </c>
      <c r="I26" s="3">
        <f t="shared" si="13"/>
        <v>3.4</v>
      </c>
      <c r="J26" s="111">
        <v>26</v>
      </c>
      <c r="K26" s="6">
        <f t="shared" si="14"/>
        <v>5.2</v>
      </c>
      <c r="L26" s="5">
        <v>25</v>
      </c>
      <c r="M26" s="6">
        <f t="shared" si="15"/>
        <v>5</v>
      </c>
      <c r="N26" s="5">
        <v>24</v>
      </c>
      <c r="O26" s="3">
        <f t="shared" si="16"/>
        <v>4.8</v>
      </c>
      <c r="P26" s="111">
        <v>22</v>
      </c>
      <c r="Q26" s="6">
        <f t="shared" si="17"/>
        <v>4.4000000000000004</v>
      </c>
      <c r="R26" s="5">
        <v>21</v>
      </c>
      <c r="S26" s="6">
        <f t="shared" si="18"/>
        <v>4.2</v>
      </c>
      <c r="T26" s="5">
        <v>22</v>
      </c>
      <c r="U26" s="6">
        <f t="shared" si="19"/>
        <v>4.4000000000000004</v>
      </c>
      <c r="V26" s="111">
        <v>31</v>
      </c>
      <c r="W26" s="6">
        <f t="shared" si="20"/>
        <v>6.2</v>
      </c>
      <c r="X26" s="5">
        <v>30</v>
      </c>
      <c r="Y26" s="6">
        <f t="shared" si="21"/>
        <v>6</v>
      </c>
      <c r="Z26" s="5">
        <v>33</v>
      </c>
      <c r="AA26" s="6">
        <f t="shared" si="22"/>
        <v>6.6</v>
      </c>
      <c r="AB26" s="157">
        <v>32</v>
      </c>
      <c r="AC26" s="70">
        <f t="shared" si="23"/>
        <v>6.4</v>
      </c>
    </row>
    <row r="27" spans="1:29" x14ac:dyDescent="0.25">
      <c r="A27" s="85" t="s">
        <v>10</v>
      </c>
      <c r="B27" s="72" t="s">
        <v>487</v>
      </c>
      <c r="C27" s="28">
        <v>30</v>
      </c>
      <c r="D27" s="111">
        <v>105</v>
      </c>
      <c r="E27" s="6">
        <f t="shared" si="12"/>
        <v>3.5</v>
      </c>
      <c r="F27" s="5">
        <v>108</v>
      </c>
      <c r="G27" s="6">
        <f t="shared" si="12"/>
        <v>3.6</v>
      </c>
      <c r="H27" s="5">
        <v>102</v>
      </c>
      <c r="I27" s="3">
        <f t="shared" si="13"/>
        <v>3.4</v>
      </c>
      <c r="J27" s="111">
        <v>156</v>
      </c>
      <c r="K27" s="6">
        <f t="shared" si="14"/>
        <v>5.2</v>
      </c>
      <c r="L27" s="5">
        <v>150</v>
      </c>
      <c r="M27" s="6">
        <f t="shared" si="15"/>
        <v>5</v>
      </c>
      <c r="N27" s="5">
        <v>144</v>
      </c>
      <c r="O27" s="3">
        <f t="shared" si="16"/>
        <v>4.8</v>
      </c>
      <c r="P27" s="111">
        <v>129</v>
      </c>
      <c r="Q27" s="6">
        <f t="shared" si="17"/>
        <v>4.3</v>
      </c>
      <c r="R27" s="5">
        <v>126</v>
      </c>
      <c r="S27" s="6">
        <f t="shared" si="18"/>
        <v>4.2</v>
      </c>
      <c r="T27" s="5">
        <v>132</v>
      </c>
      <c r="U27" s="6">
        <f t="shared" si="19"/>
        <v>4.4000000000000004</v>
      </c>
      <c r="V27" s="111">
        <v>183</v>
      </c>
      <c r="W27" s="6">
        <f t="shared" si="20"/>
        <v>6.1</v>
      </c>
      <c r="X27" s="5">
        <v>180</v>
      </c>
      <c r="Y27" s="6">
        <f t="shared" si="21"/>
        <v>6</v>
      </c>
      <c r="Z27" s="5">
        <v>195</v>
      </c>
      <c r="AA27" s="6">
        <f t="shared" si="22"/>
        <v>6.5</v>
      </c>
      <c r="AB27" s="157">
        <v>189</v>
      </c>
      <c r="AC27" s="70">
        <f t="shared" si="23"/>
        <v>6.3</v>
      </c>
    </row>
    <row r="28" spans="1:29" x14ac:dyDescent="0.25">
      <c r="A28" s="85" t="s">
        <v>10</v>
      </c>
      <c r="B28" s="77" t="s">
        <v>488</v>
      </c>
      <c r="C28" s="28">
        <v>5</v>
      </c>
      <c r="D28" s="111">
        <v>18</v>
      </c>
      <c r="E28" s="6">
        <f t="shared" si="12"/>
        <v>3.6</v>
      </c>
      <c r="F28" s="5">
        <v>18</v>
      </c>
      <c r="G28" s="6">
        <f t="shared" si="12"/>
        <v>3.6</v>
      </c>
      <c r="H28" s="5">
        <v>17</v>
      </c>
      <c r="I28" s="3">
        <f t="shared" si="13"/>
        <v>3.4</v>
      </c>
      <c r="J28" s="111">
        <v>26</v>
      </c>
      <c r="K28" s="6">
        <f t="shared" si="14"/>
        <v>5.2</v>
      </c>
      <c r="L28" s="5">
        <v>25</v>
      </c>
      <c r="M28" s="6">
        <f t="shared" si="15"/>
        <v>5</v>
      </c>
      <c r="N28" s="5">
        <v>24</v>
      </c>
      <c r="O28" s="3">
        <f t="shared" si="16"/>
        <v>4.8</v>
      </c>
      <c r="P28" s="111">
        <v>22</v>
      </c>
      <c r="Q28" s="6">
        <f t="shared" si="17"/>
        <v>4.4000000000000004</v>
      </c>
      <c r="R28" s="5">
        <v>21</v>
      </c>
      <c r="S28" s="6">
        <f t="shared" si="18"/>
        <v>4.2</v>
      </c>
      <c r="T28" s="5">
        <v>22</v>
      </c>
      <c r="U28" s="6">
        <f t="shared" si="19"/>
        <v>4.4000000000000004</v>
      </c>
      <c r="V28" s="111">
        <v>31</v>
      </c>
      <c r="W28" s="6">
        <f t="shared" si="20"/>
        <v>6.2</v>
      </c>
      <c r="X28" s="5">
        <v>30</v>
      </c>
      <c r="Y28" s="6">
        <f t="shared" si="21"/>
        <v>6</v>
      </c>
      <c r="Z28" s="5">
        <v>33</v>
      </c>
      <c r="AA28" s="6">
        <f t="shared" si="22"/>
        <v>6.6</v>
      </c>
      <c r="AB28" s="157">
        <v>32</v>
      </c>
      <c r="AC28" s="70">
        <f t="shared" si="23"/>
        <v>6.4</v>
      </c>
    </row>
    <row r="29" spans="1:29" x14ac:dyDescent="0.25">
      <c r="A29" s="85" t="s">
        <v>10</v>
      </c>
      <c r="B29" s="72" t="s">
        <v>489</v>
      </c>
      <c r="C29" s="28">
        <v>27</v>
      </c>
      <c r="D29" s="111">
        <v>95</v>
      </c>
      <c r="E29" s="6">
        <f t="shared" si="12"/>
        <v>3.5185185185185186</v>
      </c>
      <c r="F29" s="5">
        <v>98</v>
      </c>
      <c r="G29" s="6">
        <f t="shared" si="12"/>
        <v>3.6296296296296298</v>
      </c>
      <c r="H29" s="5">
        <v>92</v>
      </c>
      <c r="I29" s="3">
        <f t="shared" si="13"/>
        <v>3.4074074074074074</v>
      </c>
      <c r="J29" s="111">
        <v>141</v>
      </c>
      <c r="K29" s="6">
        <f t="shared" si="14"/>
        <v>5.2222222222222223</v>
      </c>
      <c r="L29" s="5">
        <v>135</v>
      </c>
      <c r="M29" s="6">
        <f t="shared" si="15"/>
        <v>5</v>
      </c>
      <c r="N29" s="5">
        <v>130</v>
      </c>
      <c r="O29" s="3">
        <f t="shared" si="16"/>
        <v>4.8148148148148149</v>
      </c>
      <c r="P29" s="111">
        <v>117</v>
      </c>
      <c r="Q29" s="6">
        <f t="shared" si="17"/>
        <v>4.333333333333333</v>
      </c>
      <c r="R29" s="5">
        <v>114</v>
      </c>
      <c r="S29" s="6">
        <f t="shared" si="18"/>
        <v>4.2222222222222223</v>
      </c>
      <c r="T29" s="5">
        <v>119</v>
      </c>
      <c r="U29" s="6">
        <f t="shared" si="19"/>
        <v>4.4074074074074074</v>
      </c>
      <c r="V29" s="111">
        <v>165</v>
      </c>
      <c r="W29" s="6">
        <f t="shared" si="20"/>
        <v>6.1111111111111107</v>
      </c>
      <c r="X29" s="5">
        <v>162</v>
      </c>
      <c r="Y29" s="6">
        <f t="shared" si="21"/>
        <v>6</v>
      </c>
      <c r="Z29" s="5">
        <v>176</v>
      </c>
      <c r="AA29" s="6">
        <f t="shared" si="22"/>
        <v>6.5185185185185182</v>
      </c>
      <c r="AB29" s="157">
        <v>171</v>
      </c>
      <c r="AC29" s="70">
        <f t="shared" si="23"/>
        <v>6.333333333333333</v>
      </c>
    </row>
    <row r="30" spans="1:29" x14ac:dyDescent="0.25">
      <c r="A30" s="85" t="s">
        <v>10</v>
      </c>
      <c r="B30" s="77" t="s">
        <v>490</v>
      </c>
      <c r="C30" s="28">
        <v>3</v>
      </c>
      <c r="D30" s="111">
        <v>11</v>
      </c>
      <c r="E30" s="6">
        <f t="shared" si="12"/>
        <v>3.6666666666666665</v>
      </c>
      <c r="F30" s="5">
        <v>11</v>
      </c>
      <c r="G30" s="6">
        <f t="shared" si="12"/>
        <v>3.6666666666666665</v>
      </c>
      <c r="H30" s="5">
        <v>11</v>
      </c>
      <c r="I30" s="3">
        <f t="shared" si="13"/>
        <v>3.6666666666666665</v>
      </c>
      <c r="J30" s="111">
        <v>16</v>
      </c>
      <c r="K30" s="6">
        <f t="shared" si="14"/>
        <v>5.333333333333333</v>
      </c>
      <c r="L30" s="5">
        <v>15</v>
      </c>
      <c r="M30" s="6">
        <f t="shared" si="15"/>
        <v>5</v>
      </c>
      <c r="N30" s="5">
        <v>15</v>
      </c>
      <c r="O30" s="3">
        <f t="shared" si="16"/>
        <v>5</v>
      </c>
      <c r="P30" s="111">
        <v>13</v>
      </c>
      <c r="Q30" s="6">
        <f t="shared" si="17"/>
        <v>4.333333333333333</v>
      </c>
      <c r="R30" s="5">
        <v>13</v>
      </c>
      <c r="S30" s="6">
        <f t="shared" si="18"/>
        <v>4.333333333333333</v>
      </c>
      <c r="T30" s="5">
        <v>14</v>
      </c>
      <c r="U30" s="6">
        <f t="shared" si="19"/>
        <v>4.666666666666667</v>
      </c>
      <c r="V30" s="111">
        <v>19</v>
      </c>
      <c r="W30" s="6">
        <f t="shared" si="20"/>
        <v>6.333333333333333</v>
      </c>
      <c r="X30" s="5">
        <v>18</v>
      </c>
      <c r="Y30" s="6">
        <f t="shared" si="21"/>
        <v>6</v>
      </c>
      <c r="Z30" s="5">
        <v>20</v>
      </c>
      <c r="AA30" s="6">
        <f t="shared" si="22"/>
        <v>6.666666666666667</v>
      </c>
      <c r="AB30" s="157">
        <v>19</v>
      </c>
      <c r="AC30" s="70">
        <f t="shared" si="23"/>
        <v>6.333333333333333</v>
      </c>
    </row>
    <row r="31" spans="1:29" x14ac:dyDescent="0.25">
      <c r="A31" s="85" t="s">
        <v>10</v>
      </c>
      <c r="B31" s="77" t="s">
        <v>491</v>
      </c>
      <c r="C31" s="28">
        <v>8</v>
      </c>
      <c r="D31" s="111">
        <v>28</v>
      </c>
      <c r="E31" s="6">
        <f t="shared" si="12"/>
        <v>3.5</v>
      </c>
      <c r="F31" s="5">
        <v>29</v>
      </c>
      <c r="G31" s="6">
        <f t="shared" si="12"/>
        <v>3.625</v>
      </c>
      <c r="H31" s="5">
        <v>28</v>
      </c>
      <c r="I31" s="3">
        <f t="shared" si="13"/>
        <v>3.5</v>
      </c>
      <c r="J31" s="111">
        <v>42</v>
      </c>
      <c r="K31" s="6">
        <f t="shared" si="14"/>
        <v>5.25</v>
      </c>
      <c r="L31" s="5">
        <v>40</v>
      </c>
      <c r="M31" s="6">
        <f t="shared" si="15"/>
        <v>5</v>
      </c>
      <c r="N31" s="5">
        <v>39</v>
      </c>
      <c r="O31" s="3">
        <f t="shared" si="16"/>
        <v>4.875</v>
      </c>
      <c r="P31" s="111">
        <v>35</v>
      </c>
      <c r="Q31" s="6">
        <f t="shared" si="17"/>
        <v>4.375</v>
      </c>
      <c r="R31" s="5">
        <v>34</v>
      </c>
      <c r="S31" s="6">
        <f t="shared" si="18"/>
        <v>4.25</v>
      </c>
      <c r="T31" s="5">
        <v>36</v>
      </c>
      <c r="U31" s="6">
        <f t="shared" si="19"/>
        <v>4.5</v>
      </c>
      <c r="V31" s="111">
        <v>49</v>
      </c>
      <c r="W31" s="6">
        <f t="shared" si="20"/>
        <v>6.125</v>
      </c>
      <c r="X31" s="5">
        <v>48</v>
      </c>
      <c r="Y31" s="6">
        <f t="shared" si="21"/>
        <v>6</v>
      </c>
      <c r="Z31" s="5">
        <v>52</v>
      </c>
      <c r="AA31" s="6">
        <f t="shared" si="22"/>
        <v>6.5</v>
      </c>
      <c r="AB31" s="157">
        <v>51</v>
      </c>
      <c r="AC31" s="70">
        <f t="shared" si="23"/>
        <v>6.375</v>
      </c>
    </row>
    <row r="32" spans="1:29" x14ac:dyDescent="0.25">
      <c r="A32" s="85" t="s">
        <v>10</v>
      </c>
      <c r="B32" s="76" t="s">
        <v>492</v>
      </c>
      <c r="C32" s="28">
        <v>15</v>
      </c>
      <c r="D32" s="111">
        <v>53</v>
      </c>
      <c r="E32" s="6">
        <f t="shared" si="12"/>
        <v>3.5333333333333332</v>
      </c>
      <c r="F32" s="5">
        <v>54</v>
      </c>
      <c r="G32" s="6">
        <f t="shared" si="12"/>
        <v>3.6</v>
      </c>
      <c r="H32" s="5">
        <v>51</v>
      </c>
      <c r="I32" s="3">
        <f t="shared" si="13"/>
        <v>3.4</v>
      </c>
      <c r="J32" s="111">
        <v>78</v>
      </c>
      <c r="K32" s="6">
        <f t="shared" si="14"/>
        <v>5.2</v>
      </c>
      <c r="L32" s="5">
        <v>75</v>
      </c>
      <c r="M32" s="6">
        <f t="shared" si="15"/>
        <v>5</v>
      </c>
      <c r="N32" s="5">
        <v>72</v>
      </c>
      <c r="O32" s="3">
        <f t="shared" si="16"/>
        <v>4.8</v>
      </c>
      <c r="P32" s="111">
        <v>65</v>
      </c>
      <c r="Q32" s="6">
        <f t="shared" si="17"/>
        <v>4.333333333333333</v>
      </c>
      <c r="R32" s="5">
        <v>63</v>
      </c>
      <c r="S32" s="6">
        <f t="shared" si="18"/>
        <v>4.2</v>
      </c>
      <c r="T32" s="5">
        <v>66</v>
      </c>
      <c r="U32" s="6">
        <f t="shared" si="19"/>
        <v>4.4000000000000004</v>
      </c>
      <c r="V32" s="111">
        <v>92</v>
      </c>
      <c r="W32" s="6">
        <f t="shared" si="20"/>
        <v>6.1333333333333337</v>
      </c>
      <c r="X32" s="5">
        <v>90</v>
      </c>
      <c r="Y32" s="6">
        <f t="shared" si="21"/>
        <v>6</v>
      </c>
      <c r="Z32" s="5">
        <v>98</v>
      </c>
      <c r="AA32" s="6">
        <f t="shared" si="22"/>
        <v>6.5333333333333332</v>
      </c>
      <c r="AB32" s="157">
        <v>95</v>
      </c>
      <c r="AC32" s="70">
        <f t="shared" si="23"/>
        <v>6.333333333333333</v>
      </c>
    </row>
    <row r="33" spans="1:29" x14ac:dyDescent="0.25">
      <c r="A33" s="85" t="s">
        <v>10</v>
      </c>
      <c r="B33" s="72" t="s">
        <v>493</v>
      </c>
      <c r="C33" s="28">
        <v>32</v>
      </c>
      <c r="D33" s="111">
        <v>112</v>
      </c>
      <c r="E33" s="6">
        <f t="shared" si="12"/>
        <v>3.5</v>
      </c>
      <c r="F33" s="5">
        <v>116</v>
      </c>
      <c r="G33" s="6">
        <f t="shared" si="12"/>
        <v>3.625</v>
      </c>
      <c r="H33" s="5">
        <v>109</v>
      </c>
      <c r="I33" s="3">
        <f t="shared" si="13"/>
        <v>3.40625</v>
      </c>
      <c r="J33" s="111">
        <v>167</v>
      </c>
      <c r="K33" s="6">
        <f t="shared" si="14"/>
        <v>5.21875</v>
      </c>
      <c r="L33" s="5">
        <v>160</v>
      </c>
      <c r="M33" s="6">
        <f t="shared" si="15"/>
        <v>5</v>
      </c>
      <c r="N33" s="5">
        <v>154</v>
      </c>
      <c r="O33" s="3">
        <f t="shared" si="16"/>
        <v>4.8125</v>
      </c>
      <c r="P33" s="111">
        <v>138</v>
      </c>
      <c r="Q33" s="6">
        <f t="shared" si="17"/>
        <v>4.3125</v>
      </c>
      <c r="R33" s="5">
        <v>135</v>
      </c>
      <c r="S33" s="6">
        <f t="shared" si="18"/>
        <v>4.21875</v>
      </c>
      <c r="T33" s="5">
        <v>141</v>
      </c>
      <c r="U33" s="6">
        <f t="shared" si="19"/>
        <v>4.40625</v>
      </c>
      <c r="V33" s="111">
        <v>196</v>
      </c>
      <c r="W33" s="6">
        <f t="shared" si="20"/>
        <v>6.125</v>
      </c>
      <c r="X33" s="5">
        <v>192</v>
      </c>
      <c r="Y33" s="6">
        <f t="shared" si="21"/>
        <v>6</v>
      </c>
      <c r="Z33" s="5">
        <v>208</v>
      </c>
      <c r="AA33" s="6">
        <f t="shared" si="22"/>
        <v>6.5</v>
      </c>
      <c r="AB33" s="157">
        <v>202</v>
      </c>
      <c r="AC33" s="70">
        <f t="shared" si="23"/>
        <v>6.3125</v>
      </c>
    </row>
    <row r="34" spans="1:29" x14ac:dyDescent="0.25">
      <c r="A34" s="85" t="s">
        <v>10</v>
      </c>
      <c r="B34" s="76" t="s">
        <v>494</v>
      </c>
      <c r="C34" s="28">
        <v>16</v>
      </c>
      <c r="D34" s="111">
        <v>56</v>
      </c>
      <c r="E34" s="6">
        <f t="shared" si="12"/>
        <v>3.5</v>
      </c>
      <c r="F34" s="5">
        <v>58</v>
      </c>
      <c r="G34" s="6">
        <f t="shared" si="12"/>
        <v>3.625</v>
      </c>
      <c r="H34" s="5">
        <v>55</v>
      </c>
      <c r="I34" s="3">
        <f t="shared" si="13"/>
        <v>3.4375</v>
      </c>
      <c r="J34" s="111">
        <v>84</v>
      </c>
      <c r="K34" s="6">
        <f t="shared" si="14"/>
        <v>5.25</v>
      </c>
      <c r="L34" s="5">
        <v>80</v>
      </c>
      <c r="M34" s="6">
        <f t="shared" si="15"/>
        <v>5</v>
      </c>
      <c r="N34" s="5">
        <v>77</v>
      </c>
      <c r="O34" s="3">
        <f t="shared" si="16"/>
        <v>4.8125</v>
      </c>
      <c r="P34" s="111">
        <v>69</v>
      </c>
      <c r="Q34" s="6">
        <f t="shared" si="17"/>
        <v>4.3125</v>
      </c>
      <c r="R34" s="5">
        <v>68</v>
      </c>
      <c r="S34" s="6">
        <f t="shared" si="18"/>
        <v>4.25</v>
      </c>
      <c r="T34" s="5">
        <v>71</v>
      </c>
      <c r="U34" s="6">
        <f t="shared" si="19"/>
        <v>4.4375</v>
      </c>
      <c r="V34" s="111">
        <v>98</v>
      </c>
      <c r="W34" s="6">
        <f t="shared" si="20"/>
        <v>6.125</v>
      </c>
      <c r="X34" s="5">
        <v>96</v>
      </c>
      <c r="Y34" s="6">
        <f t="shared" si="21"/>
        <v>6</v>
      </c>
      <c r="Z34" s="5">
        <v>104</v>
      </c>
      <c r="AA34" s="6">
        <f t="shared" si="22"/>
        <v>6.5</v>
      </c>
      <c r="AB34" s="157">
        <v>101</v>
      </c>
      <c r="AC34" s="70">
        <f t="shared" si="23"/>
        <v>6.3125</v>
      </c>
    </row>
    <row r="35" spans="1:29" x14ac:dyDescent="0.25">
      <c r="A35" s="85" t="s">
        <v>10</v>
      </c>
      <c r="B35" s="77" t="s">
        <v>495</v>
      </c>
      <c r="C35" s="28">
        <v>10</v>
      </c>
      <c r="D35" s="111">
        <v>35</v>
      </c>
      <c r="E35" s="6">
        <f t="shared" si="12"/>
        <v>3.5</v>
      </c>
      <c r="F35" s="5">
        <v>36</v>
      </c>
      <c r="G35" s="6">
        <f t="shared" si="12"/>
        <v>3.6</v>
      </c>
      <c r="H35" s="5">
        <v>34</v>
      </c>
      <c r="I35" s="3">
        <f t="shared" si="13"/>
        <v>3.4</v>
      </c>
      <c r="J35" s="111">
        <v>52</v>
      </c>
      <c r="K35" s="6">
        <f t="shared" si="14"/>
        <v>5.2</v>
      </c>
      <c r="L35" s="5">
        <v>50</v>
      </c>
      <c r="M35" s="6">
        <f t="shared" si="15"/>
        <v>5</v>
      </c>
      <c r="N35" s="5">
        <v>48</v>
      </c>
      <c r="O35" s="3">
        <f t="shared" si="16"/>
        <v>4.8</v>
      </c>
      <c r="P35" s="111">
        <v>43</v>
      </c>
      <c r="Q35" s="6">
        <f t="shared" si="17"/>
        <v>4.3</v>
      </c>
      <c r="R35" s="5">
        <v>42</v>
      </c>
      <c r="S35" s="6">
        <f t="shared" si="18"/>
        <v>4.2</v>
      </c>
      <c r="T35" s="5">
        <v>44</v>
      </c>
      <c r="U35" s="6">
        <f t="shared" si="19"/>
        <v>4.4000000000000004</v>
      </c>
      <c r="V35" s="111">
        <v>61</v>
      </c>
      <c r="W35" s="6">
        <f t="shared" si="20"/>
        <v>6.1</v>
      </c>
      <c r="X35" s="5">
        <v>60</v>
      </c>
      <c r="Y35" s="6">
        <f t="shared" si="21"/>
        <v>6</v>
      </c>
      <c r="Z35" s="5">
        <v>65</v>
      </c>
      <c r="AA35" s="6">
        <f t="shared" si="22"/>
        <v>6.5</v>
      </c>
      <c r="AB35" s="157">
        <v>63</v>
      </c>
      <c r="AC35" s="70">
        <f t="shared" si="23"/>
        <v>6.3</v>
      </c>
    </row>
    <row r="36" spans="1:29" x14ac:dyDescent="0.25">
      <c r="A36" s="85"/>
      <c r="C36" s="163"/>
      <c r="D36" s="2"/>
      <c r="I36" s="3"/>
      <c r="J36" s="2"/>
      <c r="O36" s="3"/>
      <c r="P36" s="2"/>
      <c r="V36" s="2"/>
      <c r="AB36" s="70"/>
      <c r="AC36" s="70"/>
    </row>
    <row r="37" spans="1:29" x14ac:dyDescent="0.25">
      <c r="A37" s="85" t="s">
        <v>19</v>
      </c>
      <c r="B37" s="76" t="s">
        <v>496</v>
      </c>
      <c r="C37" s="28">
        <v>3</v>
      </c>
      <c r="D37" s="111">
        <v>11</v>
      </c>
      <c r="E37" s="6">
        <f t="shared" ref="E37:G41" si="24">D37/$C37</f>
        <v>3.6666666666666665</v>
      </c>
      <c r="F37" s="5">
        <v>11</v>
      </c>
      <c r="G37" s="6">
        <f t="shared" si="24"/>
        <v>3.6666666666666665</v>
      </c>
      <c r="H37" s="5">
        <v>11</v>
      </c>
      <c r="I37" s="3">
        <f>H37/$C37</f>
        <v>3.6666666666666665</v>
      </c>
      <c r="J37" s="111">
        <v>16</v>
      </c>
      <c r="K37" s="6">
        <f>J37/$C37</f>
        <v>5.333333333333333</v>
      </c>
      <c r="L37" s="5">
        <v>15</v>
      </c>
      <c r="M37" s="6">
        <f>L37/$C37</f>
        <v>5</v>
      </c>
      <c r="N37" s="5">
        <v>15</v>
      </c>
      <c r="O37" s="3">
        <f>N37/$C37</f>
        <v>5</v>
      </c>
      <c r="P37" s="111">
        <v>13</v>
      </c>
      <c r="Q37" s="6">
        <f>P37/$C37</f>
        <v>4.333333333333333</v>
      </c>
      <c r="R37" s="5">
        <v>13</v>
      </c>
      <c r="S37" s="6">
        <f>R37/$C37</f>
        <v>4.333333333333333</v>
      </c>
      <c r="T37" s="5">
        <v>14</v>
      </c>
      <c r="U37" s="6">
        <f>T37/$C37</f>
        <v>4.666666666666667</v>
      </c>
      <c r="V37" s="111">
        <v>19</v>
      </c>
      <c r="W37" s="6">
        <f>V37/$C37</f>
        <v>6.333333333333333</v>
      </c>
      <c r="X37" s="5">
        <v>18</v>
      </c>
      <c r="Y37" s="6">
        <f>X37/$C37</f>
        <v>6</v>
      </c>
      <c r="Z37" s="5">
        <v>20</v>
      </c>
      <c r="AA37" s="6">
        <f>Z37/$C37</f>
        <v>6.666666666666667</v>
      </c>
      <c r="AB37" s="157">
        <v>19</v>
      </c>
      <c r="AC37" s="70">
        <f>AB37/$C37</f>
        <v>6.333333333333333</v>
      </c>
    </row>
    <row r="38" spans="1:29" x14ac:dyDescent="0.25">
      <c r="A38" s="85" t="s">
        <v>19</v>
      </c>
      <c r="B38" s="73" t="s">
        <v>497</v>
      </c>
      <c r="C38" s="28">
        <v>9</v>
      </c>
      <c r="D38" s="111">
        <v>32</v>
      </c>
      <c r="E38" s="6">
        <f t="shared" si="24"/>
        <v>3.5555555555555554</v>
      </c>
      <c r="F38" s="5">
        <v>33</v>
      </c>
      <c r="G38" s="6">
        <f t="shared" si="24"/>
        <v>3.6666666666666665</v>
      </c>
      <c r="H38" s="5">
        <v>31</v>
      </c>
      <c r="I38" s="3">
        <f>H38/$C38</f>
        <v>3.4444444444444446</v>
      </c>
      <c r="J38" s="111">
        <v>47</v>
      </c>
      <c r="K38" s="6">
        <f>J38/$C38</f>
        <v>5.2222222222222223</v>
      </c>
      <c r="L38" s="5">
        <v>45</v>
      </c>
      <c r="M38" s="6">
        <f>L38/$C38</f>
        <v>5</v>
      </c>
      <c r="N38" s="5">
        <v>44</v>
      </c>
      <c r="O38" s="3">
        <f>N38/$C38</f>
        <v>4.8888888888888893</v>
      </c>
      <c r="P38" s="111">
        <v>39</v>
      </c>
      <c r="Q38" s="6">
        <f>P38/$C38</f>
        <v>4.333333333333333</v>
      </c>
      <c r="R38" s="5">
        <v>38</v>
      </c>
      <c r="S38" s="6">
        <f>R38/$C38</f>
        <v>4.2222222222222223</v>
      </c>
      <c r="T38" s="5">
        <v>40</v>
      </c>
      <c r="U38" s="6">
        <f>T38/$C38</f>
        <v>4.4444444444444446</v>
      </c>
      <c r="V38" s="111">
        <v>55</v>
      </c>
      <c r="W38" s="6">
        <f>V38/$C38</f>
        <v>6.1111111111111107</v>
      </c>
      <c r="X38" s="5">
        <v>54</v>
      </c>
      <c r="Y38" s="6">
        <f>X38/$C38</f>
        <v>6</v>
      </c>
      <c r="Z38" s="5">
        <v>59</v>
      </c>
      <c r="AA38" s="6">
        <f>Z38/$C38</f>
        <v>6.5555555555555554</v>
      </c>
      <c r="AB38" s="157">
        <v>57</v>
      </c>
      <c r="AC38" s="70">
        <f>AB38/$C38</f>
        <v>6.333333333333333</v>
      </c>
    </row>
    <row r="39" spans="1:29" x14ac:dyDescent="0.25">
      <c r="A39" s="85" t="s">
        <v>19</v>
      </c>
      <c r="B39" s="76" t="s">
        <v>498</v>
      </c>
      <c r="C39" s="28">
        <v>7</v>
      </c>
      <c r="D39" s="111">
        <v>25</v>
      </c>
      <c r="E39" s="6">
        <f t="shared" si="24"/>
        <v>3.5714285714285716</v>
      </c>
      <c r="F39" s="5">
        <v>26</v>
      </c>
      <c r="G39" s="6">
        <f t="shared" si="24"/>
        <v>3.7142857142857144</v>
      </c>
      <c r="H39" s="5">
        <v>24</v>
      </c>
      <c r="I39" s="3">
        <f>H39/$C39</f>
        <v>3.4285714285714284</v>
      </c>
      <c r="J39" s="111">
        <v>37</v>
      </c>
      <c r="K39" s="6">
        <f>J39/$C39</f>
        <v>5.2857142857142856</v>
      </c>
      <c r="L39" s="5">
        <v>35</v>
      </c>
      <c r="M39" s="6">
        <f>L39/$C39</f>
        <v>5</v>
      </c>
      <c r="N39" s="5">
        <v>34</v>
      </c>
      <c r="O39" s="3">
        <f>N39/$C39</f>
        <v>4.8571428571428568</v>
      </c>
      <c r="P39" s="111">
        <v>31</v>
      </c>
      <c r="Q39" s="6">
        <f>P39/$C39</f>
        <v>4.4285714285714288</v>
      </c>
      <c r="R39" s="5">
        <v>30</v>
      </c>
      <c r="S39" s="6">
        <f>R39/$C39</f>
        <v>4.2857142857142856</v>
      </c>
      <c r="T39" s="5">
        <v>31</v>
      </c>
      <c r="U39" s="6">
        <f>T39/$C39</f>
        <v>4.4285714285714288</v>
      </c>
      <c r="V39" s="111">
        <v>43</v>
      </c>
      <c r="W39" s="6">
        <f>V39/$C39</f>
        <v>6.1428571428571432</v>
      </c>
      <c r="X39" s="5">
        <v>42</v>
      </c>
      <c r="Y39" s="6">
        <f>X39/$C39</f>
        <v>6</v>
      </c>
      <c r="Z39" s="5">
        <v>46</v>
      </c>
      <c r="AA39" s="6">
        <f>Z39/$C39</f>
        <v>6.5714285714285712</v>
      </c>
      <c r="AB39" s="157">
        <v>45</v>
      </c>
      <c r="AC39" s="70">
        <f>AB39/$C39</f>
        <v>6.4285714285714288</v>
      </c>
    </row>
    <row r="40" spans="1:29" x14ac:dyDescent="0.25">
      <c r="A40" s="85" t="s">
        <v>19</v>
      </c>
      <c r="B40" s="76" t="s">
        <v>499</v>
      </c>
      <c r="C40" s="28">
        <v>5</v>
      </c>
      <c r="D40" s="111">
        <v>18</v>
      </c>
      <c r="E40" s="6">
        <f t="shared" si="24"/>
        <v>3.6</v>
      </c>
      <c r="F40" s="5">
        <v>18</v>
      </c>
      <c r="G40" s="6">
        <f t="shared" si="24"/>
        <v>3.6</v>
      </c>
      <c r="H40" s="5">
        <v>17</v>
      </c>
      <c r="I40" s="3">
        <f>H40/$C40</f>
        <v>3.4</v>
      </c>
      <c r="J40" s="111">
        <v>26</v>
      </c>
      <c r="K40" s="6">
        <f>J40/$C40</f>
        <v>5.2</v>
      </c>
      <c r="L40" s="5">
        <v>25</v>
      </c>
      <c r="M40" s="6">
        <f>L40/$C40</f>
        <v>5</v>
      </c>
      <c r="N40" s="5">
        <v>24</v>
      </c>
      <c r="O40" s="3">
        <f>N40/$C40</f>
        <v>4.8</v>
      </c>
      <c r="P40" s="111">
        <v>22</v>
      </c>
      <c r="Q40" s="6">
        <f>P40/$C40</f>
        <v>4.4000000000000004</v>
      </c>
      <c r="R40" s="5">
        <v>21</v>
      </c>
      <c r="S40" s="6">
        <f>R40/$C40</f>
        <v>4.2</v>
      </c>
      <c r="T40" s="5">
        <v>22</v>
      </c>
      <c r="U40" s="6">
        <f>T40/$C40</f>
        <v>4.4000000000000004</v>
      </c>
      <c r="V40" s="111">
        <v>31</v>
      </c>
      <c r="W40" s="6">
        <f>V40/$C40</f>
        <v>6.2</v>
      </c>
      <c r="X40" s="5">
        <v>30</v>
      </c>
      <c r="Y40" s="6">
        <f>X40/$C40</f>
        <v>6</v>
      </c>
      <c r="Z40" s="5">
        <v>33</v>
      </c>
      <c r="AA40" s="6">
        <f>Z40/$C40</f>
        <v>6.6</v>
      </c>
      <c r="AB40" s="157">
        <v>32</v>
      </c>
      <c r="AC40" s="70">
        <f>AB40/$C40</f>
        <v>6.4</v>
      </c>
    </row>
    <row r="41" spans="1:29" x14ac:dyDescent="0.25">
      <c r="A41" s="85" t="s">
        <v>19</v>
      </c>
      <c r="B41" s="76" t="s">
        <v>500</v>
      </c>
      <c r="C41" s="28">
        <v>9</v>
      </c>
      <c r="D41" s="111">
        <v>32</v>
      </c>
      <c r="E41" s="6">
        <f t="shared" si="24"/>
        <v>3.5555555555555554</v>
      </c>
      <c r="F41" s="5">
        <v>33</v>
      </c>
      <c r="G41" s="6">
        <f t="shared" si="24"/>
        <v>3.6666666666666665</v>
      </c>
      <c r="H41" s="5">
        <v>31</v>
      </c>
      <c r="I41" s="3">
        <f>H41/$C41</f>
        <v>3.4444444444444446</v>
      </c>
      <c r="J41" s="111">
        <v>47</v>
      </c>
      <c r="K41" s="6">
        <f>J41/$C41</f>
        <v>5.2222222222222223</v>
      </c>
      <c r="L41" s="5">
        <v>45</v>
      </c>
      <c r="M41" s="6">
        <f>L41/$C41</f>
        <v>5</v>
      </c>
      <c r="N41" s="5">
        <v>44</v>
      </c>
      <c r="O41" s="3">
        <f>N41/$C41</f>
        <v>4.8888888888888893</v>
      </c>
      <c r="P41" s="111">
        <v>39</v>
      </c>
      <c r="Q41" s="6">
        <f>P41/$C41</f>
        <v>4.333333333333333</v>
      </c>
      <c r="R41" s="5">
        <v>38</v>
      </c>
      <c r="S41" s="6">
        <f>R41/$C41</f>
        <v>4.2222222222222223</v>
      </c>
      <c r="T41" s="5">
        <v>40</v>
      </c>
      <c r="U41" s="6">
        <f>T41/$C41</f>
        <v>4.4444444444444446</v>
      </c>
      <c r="V41" s="111">
        <v>55</v>
      </c>
      <c r="W41" s="6">
        <f>V41/$C41</f>
        <v>6.1111111111111107</v>
      </c>
      <c r="X41" s="5">
        <v>54</v>
      </c>
      <c r="Y41" s="6">
        <f>X41/$C41</f>
        <v>6</v>
      </c>
      <c r="Z41" s="5">
        <v>59</v>
      </c>
      <c r="AA41" s="6">
        <f>Z41/$C41</f>
        <v>6.5555555555555554</v>
      </c>
      <c r="AB41" s="157">
        <v>57</v>
      </c>
      <c r="AC41" s="70">
        <f>AB41/$C41</f>
        <v>6.333333333333333</v>
      </c>
    </row>
    <row r="42" spans="1:29" x14ac:dyDescent="0.25">
      <c r="A42" s="85"/>
      <c r="C42" s="163"/>
      <c r="D42" s="2"/>
      <c r="I42" s="3"/>
      <c r="J42" s="2"/>
      <c r="O42" s="3"/>
      <c r="P42" s="2"/>
      <c r="V42" s="2"/>
      <c r="AB42" s="70"/>
      <c r="AC42" s="70"/>
    </row>
    <row r="43" spans="1:29" x14ac:dyDescent="0.25">
      <c r="A43" s="85" t="s">
        <v>24</v>
      </c>
      <c r="B43" s="82" t="s">
        <v>501</v>
      </c>
      <c r="C43" s="164">
        <v>240</v>
      </c>
      <c r="D43" s="111">
        <v>840</v>
      </c>
      <c r="E43" s="6">
        <f t="shared" ref="E43:G69" si="25">D43/$C43</f>
        <v>3.5</v>
      </c>
      <c r="F43" s="5">
        <v>864</v>
      </c>
      <c r="G43" s="6">
        <f t="shared" si="25"/>
        <v>3.6</v>
      </c>
      <c r="H43" s="5">
        <v>816</v>
      </c>
      <c r="I43" s="3">
        <f t="shared" ref="I43:I69" si="26">H43/$C43</f>
        <v>3.4</v>
      </c>
      <c r="J43" s="111">
        <v>1248</v>
      </c>
      <c r="K43" s="6">
        <f t="shared" ref="K43:K69" si="27">J43/$C43</f>
        <v>5.2</v>
      </c>
      <c r="L43" s="5">
        <v>1200</v>
      </c>
      <c r="M43" s="6">
        <f t="shared" ref="M43:M69" si="28">L43/$C43</f>
        <v>5</v>
      </c>
      <c r="N43" s="5">
        <v>1152</v>
      </c>
      <c r="O43" s="3">
        <f t="shared" ref="O43:O69" si="29">N43/$C43</f>
        <v>4.8</v>
      </c>
      <c r="P43" s="111">
        <v>1032</v>
      </c>
      <c r="Q43" s="6">
        <f t="shared" ref="Q43:Q69" si="30">P43/$C43</f>
        <v>4.3</v>
      </c>
      <c r="R43" s="5">
        <v>1008</v>
      </c>
      <c r="S43" s="6">
        <f t="shared" ref="S43:S69" si="31">R43/$C43</f>
        <v>4.2</v>
      </c>
      <c r="T43" s="5">
        <v>1056</v>
      </c>
      <c r="U43" s="6">
        <f t="shared" ref="U43:U69" si="32">T43/$C43</f>
        <v>4.4000000000000004</v>
      </c>
      <c r="V43" s="111">
        <v>1464</v>
      </c>
      <c r="W43" s="6">
        <f t="shared" ref="W43:W69" si="33">V43/$C43</f>
        <v>6.1</v>
      </c>
      <c r="X43" s="5">
        <v>1440</v>
      </c>
      <c r="Y43" s="6">
        <f t="shared" ref="Y43:Y69" si="34">X43/$C43</f>
        <v>6</v>
      </c>
      <c r="Z43" s="5">
        <v>1560</v>
      </c>
      <c r="AA43" s="6">
        <f t="shared" ref="AA43:AA69" si="35">Z43/$C43</f>
        <v>6.5</v>
      </c>
      <c r="AB43" s="157">
        <v>1512</v>
      </c>
      <c r="AC43" s="70">
        <f t="shared" ref="AC43:AC69" si="36">AB43/$C43</f>
        <v>6.3</v>
      </c>
    </row>
    <row r="44" spans="1:29" x14ac:dyDescent="0.25">
      <c r="A44" s="85" t="s">
        <v>24</v>
      </c>
      <c r="B44" s="83" t="s">
        <v>502</v>
      </c>
      <c r="C44" s="164">
        <v>160</v>
      </c>
      <c r="D44" s="111">
        <v>560</v>
      </c>
      <c r="E44" s="6">
        <f t="shared" si="25"/>
        <v>3.5</v>
      </c>
      <c r="F44" s="5">
        <v>576</v>
      </c>
      <c r="G44" s="6">
        <f t="shared" si="25"/>
        <v>3.6</v>
      </c>
      <c r="H44" s="5">
        <v>544</v>
      </c>
      <c r="I44" s="3">
        <f t="shared" si="26"/>
        <v>3.4</v>
      </c>
      <c r="J44" s="111">
        <v>832</v>
      </c>
      <c r="K44" s="6">
        <f t="shared" si="27"/>
        <v>5.2</v>
      </c>
      <c r="L44" s="5">
        <v>800</v>
      </c>
      <c r="M44" s="6">
        <f t="shared" si="28"/>
        <v>5</v>
      </c>
      <c r="N44" s="5">
        <v>768</v>
      </c>
      <c r="O44" s="3">
        <f t="shared" si="29"/>
        <v>4.8</v>
      </c>
      <c r="P44" s="111">
        <v>688</v>
      </c>
      <c r="Q44" s="6">
        <f t="shared" si="30"/>
        <v>4.3</v>
      </c>
      <c r="R44" s="5">
        <v>672</v>
      </c>
      <c r="S44" s="6">
        <f t="shared" si="31"/>
        <v>4.2</v>
      </c>
      <c r="T44" s="5">
        <v>704</v>
      </c>
      <c r="U44" s="6">
        <f t="shared" si="32"/>
        <v>4.4000000000000004</v>
      </c>
      <c r="V44" s="111">
        <v>976</v>
      </c>
      <c r="W44" s="6">
        <f t="shared" si="33"/>
        <v>6.1</v>
      </c>
      <c r="X44" s="5">
        <v>960</v>
      </c>
      <c r="Y44" s="6">
        <f t="shared" si="34"/>
        <v>6</v>
      </c>
      <c r="Z44" s="5">
        <v>1040</v>
      </c>
      <c r="AA44" s="6">
        <f t="shared" si="35"/>
        <v>6.5</v>
      </c>
      <c r="AB44" s="157">
        <v>1008</v>
      </c>
      <c r="AC44" s="70">
        <f t="shared" si="36"/>
        <v>6.3</v>
      </c>
    </row>
    <row r="45" spans="1:29" x14ac:dyDescent="0.25">
      <c r="A45" s="85" t="s">
        <v>24</v>
      </c>
      <c r="B45" s="83" t="s">
        <v>503</v>
      </c>
      <c r="C45" s="164">
        <v>120</v>
      </c>
      <c r="D45" s="111">
        <v>420</v>
      </c>
      <c r="E45" s="6">
        <f t="shared" si="25"/>
        <v>3.5</v>
      </c>
      <c r="F45" s="5">
        <v>432</v>
      </c>
      <c r="G45" s="6">
        <f t="shared" si="25"/>
        <v>3.6</v>
      </c>
      <c r="H45" s="5">
        <v>408</v>
      </c>
      <c r="I45" s="3">
        <f t="shared" si="26"/>
        <v>3.4</v>
      </c>
      <c r="J45" s="111">
        <v>624</v>
      </c>
      <c r="K45" s="6">
        <f t="shared" si="27"/>
        <v>5.2</v>
      </c>
      <c r="L45" s="5">
        <v>600</v>
      </c>
      <c r="M45" s="6">
        <f t="shared" si="28"/>
        <v>5</v>
      </c>
      <c r="N45" s="5">
        <v>576</v>
      </c>
      <c r="O45" s="3">
        <f t="shared" si="29"/>
        <v>4.8</v>
      </c>
      <c r="P45" s="111">
        <v>516</v>
      </c>
      <c r="Q45" s="6">
        <f t="shared" si="30"/>
        <v>4.3</v>
      </c>
      <c r="R45" s="5">
        <v>504</v>
      </c>
      <c r="S45" s="6">
        <f t="shared" si="31"/>
        <v>4.2</v>
      </c>
      <c r="T45" s="5">
        <v>528</v>
      </c>
      <c r="U45" s="6">
        <f t="shared" si="32"/>
        <v>4.4000000000000004</v>
      </c>
      <c r="V45" s="111">
        <v>732</v>
      </c>
      <c r="W45" s="6">
        <f t="shared" si="33"/>
        <v>6.1</v>
      </c>
      <c r="X45" s="5">
        <v>720</v>
      </c>
      <c r="Y45" s="6">
        <f t="shared" si="34"/>
        <v>6</v>
      </c>
      <c r="Z45" s="5">
        <v>780</v>
      </c>
      <c r="AA45" s="6">
        <f t="shared" si="35"/>
        <v>6.5</v>
      </c>
      <c r="AB45" s="157">
        <v>756</v>
      </c>
      <c r="AC45" s="70">
        <f t="shared" si="36"/>
        <v>6.3</v>
      </c>
    </row>
    <row r="46" spans="1:29" x14ac:dyDescent="0.25">
      <c r="A46" s="85" t="s">
        <v>24</v>
      </c>
      <c r="B46" s="83" t="s">
        <v>504</v>
      </c>
      <c r="C46" s="164">
        <v>100</v>
      </c>
      <c r="D46" s="111">
        <v>350</v>
      </c>
      <c r="E46" s="6">
        <f t="shared" si="25"/>
        <v>3.5</v>
      </c>
      <c r="F46" s="5">
        <v>360</v>
      </c>
      <c r="G46" s="6">
        <f t="shared" si="25"/>
        <v>3.6</v>
      </c>
      <c r="H46" s="5">
        <v>341</v>
      </c>
      <c r="I46" s="3">
        <f t="shared" si="26"/>
        <v>3.41</v>
      </c>
      <c r="J46" s="111">
        <v>520</v>
      </c>
      <c r="K46" s="6">
        <f t="shared" si="27"/>
        <v>5.2</v>
      </c>
      <c r="L46" s="5">
        <v>500</v>
      </c>
      <c r="M46" s="6">
        <f t="shared" si="28"/>
        <v>5</v>
      </c>
      <c r="N46" s="5">
        <v>480</v>
      </c>
      <c r="O46" s="3">
        <f t="shared" si="29"/>
        <v>4.8</v>
      </c>
      <c r="P46" s="111">
        <v>430</v>
      </c>
      <c r="Q46" s="6">
        <f t="shared" si="30"/>
        <v>4.3</v>
      </c>
      <c r="R46" s="5">
        <v>420</v>
      </c>
      <c r="S46" s="6">
        <f t="shared" si="31"/>
        <v>4.2</v>
      </c>
      <c r="T46" s="5">
        <v>440</v>
      </c>
      <c r="U46" s="6">
        <f t="shared" si="32"/>
        <v>4.4000000000000004</v>
      </c>
      <c r="V46" s="111">
        <v>610</v>
      </c>
      <c r="W46" s="6">
        <f t="shared" si="33"/>
        <v>6.1</v>
      </c>
      <c r="X46" s="5">
        <v>600</v>
      </c>
      <c r="Y46" s="6">
        <f t="shared" si="34"/>
        <v>6</v>
      </c>
      <c r="Z46" s="5">
        <v>650</v>
      </c>
      <c r="AA46" s="6">
        <f t="shared" si="35"/>
        <v>6.5</v>
      </c>
      <c r="AB46" s="157">
        <v>630</v>
      </c>
      <c r="AC46" s="70">
        <f t="shared" si="36"/>
        <v>6.3</v>
      </c>
    </row>
    <row r="47" spans="1:29" x14ac:dyDescent="0.25">
      <c r="A47" s="85" t="s">
        <v>24</v>
      </c>
      <c r="B47" s="83" t="s">
        <v>505</v>
      </c>
      <c r="C47" s="164">
        <v>20</v>
      </c>
      <c r="D47" s="111">
        <v>70</v>
      </c>
      <c r="E47" s="6">
        <f t="shared" si="25"/>
        <v>3.5</v>
      </c>
      <c r="F47" s="5">
        <v>72</v>
      </c>
      <c r="G47" s="6">
        <f t="shared" si="25"/>
        <v>3.6</v>
      </c>
      <c r="H47" s="5">
        <v>68</v>
      </c>
      <c r="I47" s="3">
        <f t="shared" si="26"/>
        <v>3.4</v>
      </c>
      <c r="J47" s="111">
        <v>104</v>
      </c>
      <c r="K47" s="6">
        <f t="shared" si="27"/>
        <v>5.2</v>
      </c>
      <c r="L47" s="5">
        <v>100</v>
      </c>
      <c r="M47" s="6">
        <f t="shared" si="28"/>
        <v>5</v>
      </c>
      <c r="N47" s="5">
        <v>96</v>
      </c>
      <c r="O47" s="3">
        <f t="shared" si="29"/>
        <v>4.8</v>
      </c>
      <c r="P47" s="111">
        <v>86</v>
      </c>
      <c r="Q47" s="6">
        <f t="shared" si="30"/>
        <v>4.3</v>
      </c>
      <c r="R47" s="5">
        <v>84</v>
      </c>
      <c r="S47" s="6">
        <f t="shared" si="31"/>
        <v>4.2</v>
      </c>
      <c r="T47" s="5">
        <v>88</v>
      </c>
      <c r="U47" s="6">
        <f t="shared" si="32"/>
        <v>4.4000000000000004</v>
      </c>
      <c r="V47" s="111">
        <v>122</v>
      </c>
      <c r="W47" s="6">
        <f t="shared" si="33"/>
        <v>6.1</v>
      </c>
      <c r="X47" s="5">
        <v>120</v>
      </c>
      <c r="Y47" s="6">
        <f t="shared" si="34"/>
        <v>6</v>
      </c>
      <c r="Z47" s="5">
        <v>130</v>
      </c>
      <c r="AA47" s="6">
        <f t="shared" si="35"/>
        <v>6.5</v>
      </c>
      <c r="AB47" s="157">
        <v>126</v>
      </c>
      <c r="AC47" s="70">
        <f t="shared" si="36"/>
        <v>6.3</v>
      </c>
    </row>
    <row r="48" spans="1:29" x14ac:dyDescent="0.25">
      <c r="A48" s="85" t="s">
        <v>24</v>
      </c>
      <c r="B48" s="83" t="s">
        <v>506</v>
      </c>
      <c r="C48" s="164">
        <v>30</v>
      </c>
      <c r="D48" s="111">
        <v>105</v>
      </c>
      <c r="E48" s="6">
        <f t="shared" si="25"/>
        <v>3.5</v>
      </c>
      <c r="F48" s="5">
        <v>108</v>
      </c>
      <c r="G48" s="6">
        <f t="shared" si="25"/>
        <v>3.6</v>
      </c>
      <c r="H48" s="5">
        <v>102</v>
      </c>
      <c r="I48" s="3">
        <f t="shared" si="26"/>
        <v>3.4</v>
      </c>
      <c r="J48" s="111">
        <v>156</v>
      </c>
      <c r="K48" s="6">
        <f t="shared" si="27"/>
        <v>5.2</v>
      </c>
      <c r="L48" s="5">
        <v>150</v>
      </c>
      <c r="M48" s="6">
        <f t="shared" si="28"/>
        <v>5</v>
      </c>
      <c r="N48" s="5">
        <v>144</v>
      </c>
      <c r="O48" s="3">
        <f t="shared" si="29"/>
        <v>4.8</v>
      </c>
      <c r="P48" s="111">
        <v>129</v>
      </c>
      <c r="Q48" s="6">
        <f t="shared" si="30"/>
        <v>4.3</v>
      </c>
      <c r="R48" s="5">
        <v>126</v>
      </c>
      <c r="S48" s="6">
        <f t="shared" si="31"/>
        <v>4.2</v>
      </c>
      <c r="T48" s="5">
        <v>132</v>
      </c>
      <c r="U48" s="6">
        <f t="shared" si="32"/>
        <v>4.4000000000000004</v>
      </c>
      <c r="V48" s="111">
        <v>183</v>
      </c>
      <c r="W48" s="6">
        <f t="shared" si="33"/>
        <v>6.1</v>
      </c>
      <c r="X48" s="5">
        <v>180</v>
      </c>
      <c r="Y48" s="6">
        <f t="shared" si="34"/>
        <v>6</v>
      </c>
      <c r="Z48" s="5">
        <v>195</v>
      </c>
      <c r="AA48" s="6">
        <f t="shared" si="35"/>
        <v>6.5</v>
      </c>
      <c r="AB48" s="157">
        <v>189</v>
      </c>
      <c r="AC48" s="70">
        <f t="shared" si="36"/>
        <v>6.3</v>
      </c>
    </row>
    <row r="49" spans="1:29" x14ac:dyDescent="0.25">
      <c r="A49" s="85" t="s">
        <v>24</v>
      </c>
      <c r="B49" s="82" t="s">
        <v>507</v>
      </c>
      <c r="C49" s="165">
        <v>130</v>
      </c>
      <c r="D49" s="111">
        <v>455</v>
      </c>
      <c r="E49" s="6">
        <f t="shared" si="25"/>
        <v>3.5</v>
      </c>
      <c r="F49" s="5">
        <v>468</v>
      </c>
      <c r="G49" s="6">
        <f t="shared" si="25"/>
        <v>3.6</v>
      </c>
      <c r="H49" s="5">
        <v>442</v>
      </c>
      <c r="I49" s="3">
        <f t="shared" si="26"/>
        <v>3.4</v>
      </c>
      <c r="J49" s="111">
        <v>676</v>
      </c>
      <c r="K49" s="6">
        <f t="shared" si="27"/>
        <v>5.2</v>
      </c>
      <c r="L49" s="5">
        <v>650</v>
      </c>
      <c r="M49" s="6">
        <f t="shared" si="28"/>
        <v>5</v>
      </c>
      <c r="N49" s="5">
        <v>624</v>
      </c>
      <c r="O49" s="3">
        <f t="shared" si="29"/>
        <v>4.8</v>
      </c>
      <c r="P49" s="111">
        <v>559</v>
      </c>
      <c r="Q49" s="6">
        <f t="shared" si="30"/>
        <v>4.3</v>
      </c>
      <c r="R49" s="5">
        <v>546</v>
      </c>
      <c r="S49" s="6">
        <f t="shared" si="31"/>
        <v>4.2</v>
      </c>
      <c r="T49" s="5">
        <v>572</v>
      </c>
      <c r="U49" s="6">
        <f t="shared" si="32"/>
        <v>4.4000000000000004</v>
      </c>
      <c r="V49" s="111">
        <v>793</v>
      </c>
      <c r="W49" s="6">
        <f t="shared" si="33"/>
        <v>6.1</v>
      </c>
      <c r="X49" s="5">
        <v>780</v>
      </c>
      <c r="Y49" s="6">
        <f t="shared" si="34"/>
        <v>6</v>
      </c>
      <c r="Z49" s="5">
        <v>845</v>
      </c>
      <c r="AA49" s="6">
        <f t="shared" si="35"/>
        <v>6.5</v>
      </c>
      <c r="AB49" s="157">
        <v>819</v>
      </c>
      <c r="AC49" s="70">
        <f t="shared" si="36"/>
        <v>6.3</v>
      </c>
    </row>
    <row r="50" spans="1:29" x14ac:dyDescent="0.25">
      <c r="A50" s="85" t="s">
        <v>24</v>
      </c>
      <c r="B50" s="67" t="s">
        <v>112</v>
      </c>
      <c r="C50" s="165">
        <v>10</v>
      </c>
      <c r="D50" s="2">
        <v>35</v>
      </c>
      <c r="E50" s="6">
        <f t="shared" si="25"/>
        <v>3.5</v>
      </c>
      <c r="F50" s="6">
        <v>36</v>
      </c>
      <c r="G50" s="6">
        <f t="shared" si="25"/>
        <v>3.6</v>
      </c>
      <c r="H50" s="6">
        <v>34</v>
      </c>
      <c r="I50" s="3">
        <f t="shared" si="26"/>
        <v>3.4</v>
      </c>
      <c r="J50" s="2">
        <v>52</v>
      </c>
      <c r="K50" s="6">
        <f t="shared" si="27"/>
        <v>5.2</v>
      </c>
      <c r="L50" s="6">
        <v>50</v>
      </c>
      <c r="M50" s="6">
        <f t="shared" si="28"/>
        <v>5</v>
      </c>
      <c r="N50" s="6">
        <v>48</v>
      </c>
      <c r="O50" s="3">
        <f t="shared" si="29"/>
        <v>4.8</v>
      </c>
      <c r="P50" s="2">
        <v>43</v>
      </c>
      <c r="Q50" s="6">
        <f t="shared" si="30"/>
        <v>4.3</v>
      </c>
      <c r="R50" s="6">
        <v>42</v>
      </c>
      <c r="S50" s="6">
        <f t="shared" si="31"/>
        <v>4.2</v>
      </c>
      <c r="T50" s="6">
        <v>44</v>
      </c>
      <c r="U50" s="6">
        <f t="shared" si="32"/>
        <v>4.4000000000000004</v>
      </c>
      <c r="V50" s="111">
        <v>61</v>
      </c>
      <c r="W50" s="6">
        <f t="shared" si="33"/>
        <v>6.1</v>
      </c>
      <c r="X50" s="5">
        <v>60</v>
      </c>
      <c r="Y50" s="6">
        <f t="shared" si="34"/>
        <v>6</v>
      </c>
      <c r="Z50" s="5">
        <v>65</v>
      </c>
      <c r="AA50" s="6">
        <f t="shared" si="35"/>
        <v>6.5</v>
      </c>
      <c r="AB50" s="157">
        <v>63</v>
      </c>
      <c r="AC50" s="70">
        <f t="shared" si="36"/>
        <v>6.3</v>
      </c>
    </row>
    <row r="51" spans="1:29" x14ac:dyDescent="0.25">
      <c r="A51" s="85" t="s">
        <v>24</v>
      </c>
      <c r="B51" s="67" t="s">
        <v>102</v>
      </c>
      <c r="C51" s="165">
        <v>20</v>
      </c>
      <c r="D51" s="2">
        <v>70</v>
      </c>
      <c r="E51" s="6">
        <f t="shared" si="25"/>
        <v>3.5</v>
      </c>
      <c r="F51" s="6">
        <v>72</v>
      </c>
      <c r="G51" s="6">
        <f t="shared" si="25"/>
        <v>3.6</v>
      </c>
      <c r="H51" s="6">
        <v>68</v>
      </c>
      <c r="I51" s="3">
        <f t="shared" si="26"/>
        <v>3.4</v>
      </c>
      <c r="J51" s="2">
        <v>104</v>
      </c>
      <c r="K51" s="6">
        <f t="shared" si="27"/>
        <v>5.2</v>
      </c>
      <c r="L51" s="6">
        <v>100</v>
      </c>
      <c r="M51" s="6">
        <f t="shared" si="28"/>
        <v>5</v>
      </c>
      <c r="N51" s="6">
        <v>96</v>
      </c>
      <c r="O51" s="3">
        <f t="shared" si="29"/>
        <v>4.8</v>
      </c>
      <c r="P51" s="2">
        <v>86</v>
      </c>
      <c r="Q51" s="6">
        <f t="shared" si="30"/>
        <v>4.3</v>
      </c>
      <c r="R51" s="6">
        <v>84</v>
      </c>
      <c r="S51" s="6">
        <f t="shared" si="31"/>
        <v>4.2</v>
      </c>
      <c r="T51" s="6">
        <v>88</v>
      </c>
      <c r="U51" s="6">
        <f t="shared" si="32"/>
        <v>4.4000000000000004</v>
      </c>
      <c r="V51" s="111">
        <v>122</v>
      </c>
      <c r="W51" s="6">
        <f t="shared" si="33"/>
        <v>6.1</v>
      </c>
      <c r="X51" s="5">
        <v>120</v>
      </c>
      <c r="Y51" s="6">
        <f t="shared" si="34"/>
        <v>6</v>
      </c>
      <c r="Z51" s="5">
        <v>130</v>
      </c>
      <c r="AA51" s="6">
        <f t="shared" si="35"/>
        <v>6.5</v>
      </c>
      <c r="AB51" s="157">
        <v>126</v>
      </c>
      <c r="AC51" s="70">
        <f t="shared" si="36"/>
        <v>6.3</v>
      </c>
    </row>
    <row r="52" spans="1:29" x14ac:dyDescent="0.25">
      <c r="A52" s="85" t="s">
        <v>24</v>
      </c>
      <c r="B52" s="67" t="s">
        <v>114</v>
      </c>
      <c r="C52" s="165">
        <v>10</v>
      </c>
      <c r="D52" s="2">
        <v>35</v>
      </c>
      <c r="E52" s="6">
        <f t="shared" si="25"/>
        <v>3.5</v>
      </c>
      <c r="F52" s="6">
        <v>36</v>
      </c>
      <c r="G52" s="6">
        <f t="shared" si="25"/>
        <v>3.6</v>
      </c>
      <c r="H52" s="6">
        <v>34</v>
      </c>
      <c r="I52" s="3">
        <f t="shared" si="26"/>
        <v>3.4</v>
      </c>
      <c r="J52" s="2">
        <v>52</v>
      </c>
      <c r="K52" s="6">
        <f t="shared" si="27"/>
        <v>5.2</v>
      </c>
      <c r="L52" s="6">
        <v>50</v>
      </c>
      <c r="M52" s="6">
        <f t="shared" si="28"/>
        <v>5</v>
      </c>
      <c r="N52" s="6">
        <v>48</v>
      </c>
      <c r="O52" s="3">
        <f t="shared" si="29"/>
        <v>4.8</v>
      </c>
      <c r="P52" s="2">
        <v>43</v>
      </c>
      <c r="Q52" s="6">
        <f t="shared" si="30"/>
        <v>4.3</v>
      </c>
      <c r="R52" s="6">
        <v>42</v>
      </c>
      <c r="S52" s="6">
        <f t="shared" si="31"/>
        <v>4.2</v>
      </c>
      <c r="T52" s="6">
        <v>44</v>
      </c>
      <c r="U52" s="6">
        <f t="shared" si="32"/>
        <v>4.4000000000000004</v>
      </c>
      <c r="V52" s="111">
        <v>61</v>
      </c>
      <c r="W52" s="6">
        <f t="shared" si="33"/>
        <v>6.1</v>
      </c>
      <c r="X52" s="5">
        <v>60</v>
      </c>
      <c r="Y52" s="6">
        <f t="shared" si="34"/>
        <v>6</v>
      </c>
      <c r="Z52" s="5">
        <v>65</v>
      </c>
      <c r="AA52" s="6">
        <f t="shared" si="35"/>
        <v>6.5</v>
      </c>
      <c r="AB52" s="157">
        <v>63</v>
      </c>
      <c r="AC52" s="70">
        <f t="shared" si="36"/>
        <v>6.3</v>
      </c>
    </row>
    <row r="53" spans="1:29" x14ac:dyDescent="0.25">
      <c r="A53" s="85" t="s">
        <v>24</v>
      </c>
      <c r="B53" s="67" t="s">
        <v>463</v>
      </c>
      <c r="C53" s="165">
        <v>10</v>
      </c>
      <c r="D53" s="111">
        <v>35</v>
      </c>
      <c r="E53" s="6">
        <f t="shared" si="25"/>
        <v>3.5</v>
      </c>
      <c r="F53" s="5">
        <v>36</v>
      </c>
      <c r="G53" s="6">
        <f t="shared" si="25"/>
        <v>3.6</v>
      </c>
      <c r="H53" s="5">
        <v>34</v>
      </c>
      <c r="I53" s="3">
        <f t="shared" si="26"/>
        <v>3.4</v>
      </c>
      <c r="J53" s="111">
        <v>52</v>
      </c>
      <c r="K53" s="6">
        <f t="shared" si="27"/>
        <v>5.2</v>
      </c>
      <c r="L53" s="5">
        <v>50</v>
      </c>
      <c r="M53" s="6">
        <f t="shared" si="28"/>
        <v>5</v>
      </c>
      <c r="N53" s="5">
        <v>48</v>
      </c>
      <c r="O53" s="3">
        <f t="shared" si="29"/>
        <v>4.8</v>
      </c>
      <c r="P53" s="111">
        <v>43</v>
      </c>
      <c r="Q53" s="6">
        <f t="shared" si="30"/>
        <v>4.3</v>
      </c>
      <c r="R53" s="5">
        <v>42</v>
      </c>
      <c r="S53" s="6">
        <f t="shared" si="31"/>
        <v>4.2</v>
      </c>
      <c r="T53" s="5">
        <v>44</v>
      </c>
      <c r="U53" s="6">
        <f t="shared" si="32"/>
        <v>4.4000000000000004</v>
      </c>
      <c r="V53" s="111">
        <v>61</v>
      </c>
      <c r="W53" s="6">
        <f t="shared" si="33"/>
        <v>6.1</v>
      </c>
      <c r="X53" s="5">
        <v>60</v>
      </c>
      <c r="Y53" s="6">
        <f t="shared" si="34"/>
        <v>6</v>
      </c>
      <c r="Z53" s="5">
        <v>65</v>
      </c>
      <c r="AA53" s="6">
        <f t="shared" si="35"/>
        <v>6.5</v>
      </c>
      <c r="AB53" s="157">
        <v>63</v>
      </c>
      <c r="AC53" s="70">
        <f t="shared" si="36"/>
        <v>6.3</v>
      </c>
    </row>
    <row r="54" spans="1:29" x14ac:dyDescent="0.25">
      <c r="A54" s="85" t="s">
        <v>24</v>
      </c>
      <c r="B54" s="67" t="s">
        <v>465</v>
      </c>
      <c r="C54" s="165">
        <v>70</v>
      </c>
      <c r="D54" s="111">
        <v>245</v>
      </c>
      <c r="E54" s="6">
        <f t="shared" si="25"/>
        <v>3.5</v>
      </c>
      <c r="F54" s="5">
        <v>252</v>
      </c>
      <c r="G54" s="6">
        <f t="shared" si="25"/>
        <v>3.6</v>
      </c>
      <c r="H54" s="5">
        <v>238</v>
      </c>
      <c r="I54" s="3">
        <f t="shared" si="26"/>
        <v>3.4</v>
      </c>
      <c r="J54" s="111">
        <v>364</v>
      </c>
      <c r="K54" s="6">
        <f t="shared" si="27"/>
        <v>5.2</v>
      </c>
      <c r="L54" s="5">
        <v>350</v>
      </c>
      <c r="M54" s="6">
        <f t="shared" si="28"/>
        <v>5</v>
      </c>
      <c r="N54" s="5">
        <v>336</v>
      </c>
      <c r="O54" s="3">
        <f t="shared" si="29"/>
        <v>4.8</v>
      </c>
      <c r="P54" s="111">
        <v>301</v>
      </c>
      <c r="Q54" s="6">
        <f t="shared" si="30"/>
        <v>4.3</v>
      </c>
      <c r="R54" s="5">
        <v>294</v>
      </c>
      <c r="S54" s="6">
        <f t="shared" si="31"/>
        <v>4.2</v>
      </c>
      <c r="T54" s="5">
        <v>308</v>
      </c>
      <c r="U54" s="6">
        <f t="shared" si="32"/>
        <v>4.4000000000000004</v>
      </c>
      <c r="V54" s="111">
        <v>427</v>
      </c>
      <c r="W54" s="6">
        <f t="shared" si="33"/>
        <v>6.1</v>
      </c>
      <c r="X54" s="5">
        <v>420</v>
      </c>
      <c r="Y54" s="6">
        <f t="shared" si="34"/>
        <v>6</v>
      </c>
      <c r="Z54" s="5">
        <v>455</v>
      </c>
      <c r="AA54" s="6">
        <f t="shared" si="35"/>
        <v>6.5</v>
      </c>
      <c r="AB54" s="157">
        <v>441</v>
      </c>
      <c r="AC54" s="70">
        <f t="shared" si="36"/>
        <v>6.3</v>
      </c>
    </row>
    <row r="55" spans="1:29" x14ac:dyDescent="0.25">
      <c r="A55" s="85" t="s">
        <v>24</v>
      </c>
      <c r="B55" s="67" t="s">
        <v>101</v>
      </c>
      <c r="C55" s="165">
        <v>30</v>
      </c>
      <c r="D55" s="111">
        <v>105</v>
      </c>
      <c r="E55" s="6">
        <f t="shared" si="25"/>
        <v>3.5</v>
      </c>
      <c r="F55" s="5">
        <v>108</v>
      </c>
      <c r="G55" s="6">
        <f t="shared" si="25"/>
        <v>3.6</v>
      </c>
      <c r="H55" s="5">
        <v>102</v>
      </c>
      <c r="I55" s="3">
        <f t="shared" si="26"/>
        <v>3.4</v>
      </c>
      <c r="J55" s="111">
        <v>156</v>
      </c>
      <c r="K55" s="6">
        <f t="shared" si="27"/>
        <v>5.2</v>
      </c>
      <c r="L55" s="5">
        <v>150</v>
      </c>
      <c r="M55" s="6">
        <f t="shared" si="28"/>
        <v>5</v>
      </c>
      <c r="N55" s="5">
        <v>144</v>
      </c>
      <c r="O55" s="3">
        <f t="shared" si="29"/>
        <v>4.8</v>
      </c>
      <c r="P55" s="111">
        <v>129</v>
      </c>
      <c r="Q55" s="6">
        <f t="shared" si="30"/>
        <v>4.3</v>
      </c>
      <c r="R55" s="5">
        <v>126</v>
      </c>
      <c r="S55" s="6">
        <f t="shared" si="31"/>
        <v>4.2</v>
      </c>
      <c r="T55" s="5">
        <v>132</v>
      </c>
      <c r="U55" s="6">
        <f t="shared" si="32"/>
        <v>4.4000000000000004</v>
      </c>
      <c r="V55" s="111">
        <v>183</v>
      </c>
      <c r="W55" s="6">
        <f t="shared" si="33"/>
        <v>6.1</v>
      </c>
      <c r="X55" s="5">
        <v>180</v>
      </c>
      <c r="Y55" s="6">
        <f t="shared" si="34"/>
        <v>6</v>
      </c>
      <c r="Z55" s="5">
        <v>195</v>
      </c>
      <c r="AA55" s="6">
        <f t="shared" si="35"/>
        <v>6.5</v>
      </c>
      <c r="AB55" s="157">
        <v>189</v>
      </c>
      <c r="AC55" s="70">
        <f t="shared" si="36"/>
        <v>6.3</v>
      </c>
    </row>
    <row r="56" spans="1:29" x14ac:dyDescent="0.25">
      <c r="A56" s="85" t="s">
        <v>24</v>
      </c>
      <c r="B56" s="67" t="s">
        <v>464</v>
      </c>
      <c r="C56" s="165">
        <v>10</v>
      </c>
      <c r="D56" s="111">
        <v>35</v>
      </c>
      <c r="E56" s="6">
        <f t="shared" si="25"/>
        <v>3.5</v>
      </c>
      <c r="F56" s="5">
        <v>36</v>
      </c>
      <c r="G56" s="6">
        <f t="shared" si="25"/>
        <v>3.6</v>
      </c>
      <c r="H56" s="5">
        <v>34</v>
      </c>
      <c r="I56" s="3">
        <f t="shared" si="26"/>
        <v>3.4</v>
      </c>
      <c r="J56" s="111">
        <v>52</v>
      </c>
      <c r="K56" s="6">
        <f t="shared" si="27"/>
        <v>5.2</v>
      </c>
      <c r="L56" s="5">
        <v>50</v>
      </c>
      <c r="M56" s="6">
        <f t="shared" si="28"/>
        <v>5</v>
      </c>
      <c r="N56" s="5">
        <v>48</v>
      </c>
      <c r="O56" s="3">
        <f t="shared" si="29"/>
        <v>4.8</v>
      </c>
      <c r="P56" s="111">
        <v>43</v>
      </c>
      <c r="Q56" s="6">
        <f t="shared" si="30"/>
        <v>4.3</v>
      </c>
      <c r="R56" s="5">
        <v>42</v>
      </c>
      <c r="S56" s="6">
        <f t="shared" si="31"/>
        <v>4.2</v>
      </c>
      <c r="T56" s="5">
        <v>44</v>
      </c>
      <c r="U56" s="6">
        <f t="shared" si="32"/>
        <v>4.4000000000000004</v>
      </c>
      <c r="V56" s="111">
        <v>61</v>
      </c>
      <c r="W56" s="6">
        <f t="shared" si="33"/>
        <v>6.1</v>
      </c>
      <c r="X56" s="5">
        <v>60</v>
      </c>
      <c r="Y56" s="6">
        <f t="shared" si="34"/>
        <v>6</v>
      </c>
      <c r="Z56" s="5">
        <v>65</v>
      </c>
      <c r="AA56" s="6">
        <f t="shared" si="35"/>
        <v>6.5</v>
      </c>
      <c r="AB56" s="157">
        <v>63</v>
      </c>
      <c r="AC56" s="70">
        <f t="shared" si="36"/>
        <v>6.3</v>
      </c>
    </row>
    <row r="57" spans="1:29" x14ac:dyDescent="0.25">
      <c r="A57" s="85" t="s">
        <v>24</v>
      </c>
      <c r="B57" s="67" t="s">
        <v>466</v>
      </c>
      <c r="C57" s="165">
        <v>90</v>
      </c>
      <c r="D57" s="111">
        <v>315</v>
      </c>
      <c r="E57" s="6">
        <f t="shared" si="25"/>
        <v>3.5</v>
      </c>
      <c r="F57" s="5">
        <v>324</v>
      </c>
      <c r="G57" s="6">
        <f t="shared" si="25"/>
        <v>3.6</v>
      </c>
      <c r="H57" s="5">
        <v>307</v>
      </c>
      <c r="I57" s="3">
        <f t="shared" si="26"/>
        <v>3.411111111111111</v>
      </c>
      <c r="J57" s="111">
        <v>468</v>
      </c>
      <c r="K57" s="6">
        <f t="shared" si="27"/>
        <v>5.2</v>
      </c>
      <c r="L57" s="5">
        <v>450</v>
      </c>
      <c r="M57" s="6">
        <f t="shared" si="28"/>
        <v>5</v>
      </c>
      <c r="N57" s="5">
        <v>432</v>
      </c>
      <c r="O57" s="3">
        <f t="shared" si="29"/>
        <v>4.8</v>
      </c>
      <c r="P57" s="111">
        <v>387</v>
      </c>
      <c r="Q57" s="6">
        <f t="shared" si="30"/>
        <v>4.3</v>
      </c>
      <c r="R57" s="5">
        <v>378</v>
      </c>
      <c r="S57" s="6">
        <f t="shared" si="31"/>
        <v>4.2</v>
      </c>
      <c r="T57" s="5">
        <v>396</v>
      </c>
      <c r="U57" s="6">
        <f t="shared" si="32"/>
        <v>4.4000000000000004</v>
      </c>
      <c r="V57" s="111">
        <v>549</v>
      </c>
      <c r="W57" s="6">
        <f t="shared" si="33"/>
        <v>6.1</v>
      </c>
      <c r="X57" s="5">
        <v>540</v>
      </c>
      <c r="Y57" s="6">
        <f t="shared" si="34"/>
        <v>6</v>
      </c>
      <c r="Z57" s="5">
        <v>585</v>
      </c>
      <c r="AA57" s="6">
        <f t="shared" si="35"/>
        <v>6.5</v>
      </c>
      <c r="AB57" s="157">
        <v>568</v>
      </c>
      <c r="AC57" s="70">
        <f t="shared" si="36"/>
        <v>6.3111111111111109</v>
      </c>
    </row>
    <row r="58" spans="1:29" x14ac:dyDescent="0.25">
      <c r="A58" s="85" t="s">
        <v>24</v>
      </c>
      <c r="B58" s="67" t="s">
        <v>63</v>
      </c>
      <c r="C58" s="165">
        <v>10</v>
      </c>
      <c r="D58" s="111">
        <v>35</v>
      </c>
      <c r="E58" s="6">
        <f t="shared" si="25"/>
        <v>3.5</v>
      </c>
      <c r="F58" s="5">
        <v>36</v>
      </c>
      <c r="G58" s="6">
        <f t="shared" si="25"/>
        <v>3.6</v>
      </c>
      <c r="H58" s="5">
        <v>34</v>
      </c>
      <c r="I58" s="3">
        <f t="shared" si="26"/>
        <v>3.4</v>
      </c>
      <c r="J58" s="111">
        <v>52</v>
      </c>
      <c r="K58" s="6">
        <f t="shared" si="27"/>
        <v>5.2</v>
      </c>
      <c r="L58" s="5">
        <v>50</v>
      </c>
      <c r="M58" s="6">
        <f t="shared" si="28"/>
        <v>5</v>
      </c>
      <c r="N58" s="5">
        <v>48</v>
      </c>
      <c r="O58" s="3">
        <f t="shared" si="29"/>
        <v>4.8</v>
      </c>
      <c r="P58" s="111">
        <v>43</v>
      </c>
      <c r="Q58" s="6">
        <f t="shared" si="30"/>
        <v>4.3</v>
      </c>
      <c r="R58" s="5">
        <v>42</v>
      </c>
      <c r="S58" s="6">
        <f t="shared" si="31"/>
        <v>4.2</v>
      </c>
      <c r="T58" s="5">
        <v>44</v>
      </c>
      <c r="U58" s="6">
        <f t="shared" si="32"/>
        <v>4.4000000000000004</v>
      </c>
      <c r="V58" s="111">
        <v>61</v>
      </c>
      <c r="W58" s="6">
        <f t="shared" si="33"/>
        <v>6.1</v>
      </c>
      <c r="X58" s="5">
        <v>60</v>
      </c>
      <c r="Y58" s="6">
        <f t="shared" si="34"/>
        <v>6</v>
      </c>
      <c r="Z58" s="5">
        <v>65</v>
      </c>
      <c r="AA58" s="6">
        <f t="shared" si="35"/>
        <v>6.5</v>
      </c>
      <c r="AB58" s="157">
        <v>63</v>
      </c>
      <c r="AC58" s="70">
        <f t="shared" si="36"/>
        <v>6.3</v>
      </c>
    </row>
    <row r="59" spans="1:29" x14ac:dyDescent="0.25">
      <c r="A59" s="85" t="s">
        <v>24</v>
      </c>
      <c r="B59" s="67" t="s">
        <v>58</v>
      </c>
      <c r="C59" s="165">
        <v>4</v>
      </c>
      <c r="D59" s="111">
        <v>14</v>
      </c>
      <c r="E59" s="6">
        <f t="shared" si="25"/>
        <v>3.5</v>
      </c>
      <c r="F59" s="5">
        <v>15</v>
      </c>
      <c r="G59" s="6">
        <f t="shared" si="25"/>
        <v>3.75</v>
      </c>
      <c r="H59" s="5">
        <v>14</v>
      </c>
      <c r="I59" s="3">
        <f t="shared" si="26"/>
        <v>3.5</v>
      </c>
      <c r="J59" s="111">
        <v>21</v>
      </c>
      <c r="K59" s="6">
        <f t="shared" si="27"/>
        <v>5.25</v>
      </c>
      <c r="L59" s="5">
        <v>20</v>
      </c>
      <c r="M59" s="6">
        <f t="shared" si="28"/>
        <v>5</v>
      </c>
      <c r="N59" s="5">
        <v>20</v>
      </c>
      <c r="O59" s="3">
        <f t="shared" si="29"/>
        <v>5</v>
      </c>
      <c r="P59" s="111">
        <v>18</v>
      </c>
      <c r="Q59" s="6">
        <f t="shared" si="30"/>
        <v>4.5</v>
      </c>
      <c r="R59" s="5">
        <v>17</v>
      </c>
      <c r="S59" s="6">
        <f t="shared" si="31"/>
        <v>4.25</v>
      </c>
      <c r="T59" s="5">
        <v>18</v>
      </c>
      <c r="U59" s="6">
        <f t="shared" si="32"/>
        <v>4.5</v>
      </c>
      <c r="V59" s="111">
        <v>25</v>
      </c>
      <c r="W59" s="6">
        <f t="shared" si="33"/>
        <v>6.25</v>
      </c>
      <c r="X59" s="5">
        <v>24</v>
      </c>
      <c r="Y59" s="6">
        <f t="shared" si="34"/>
        <v>6</v>
      </c>
      <c r="Z59" s="5">
        <v>26</v>
      </c>
      <c r="AA59" s="6">
        <f t="shared" si="35"/>
        <v>6.5</v>
      </c>
      <c r="AB59" s="157">
        <v>26</v>
      </c>
      <c r="AC59" s="70">
        <f t="shared" si="36"/>
        <v>6.5</v>
      </c>
    </row>
    <row r="60" spans="1:29" x14ac:dyDescent="0.25">
      <c r="A60" s="85" t="s">
        <v>24</v>
      </c>
      <c r="B60" s="67" t="s">
        <v>460</v>
      </c>
      <c r="C60" s="165">
        <v>0</v>
      </c>
      <c r="D60" s="111">
        <v>1</v>
      </c>
      <c r="E60" s="6" t="e">
        <f t="shared" si="25"/>
        <v>#DIV/0!</v>
      </c>
      <c r="F60" s="5">
        <v>1</v>
      </c>
      <c r="G60" s="6" t="e">
        <f t="shared" si="25"/>
        <v>#DIV/0!</v>
      </c>
      <c r="H60" s="5">
        <v>1</v>
      </c>
      <c r="I60" s="3" t="e">
        <f t="shared" si="26"/>
        <v>#DIV/0!</v>
      </c>
      <c r="J60" s="111">
        <v>1</v>
      </c>
      <c r="K60" s="6" t="e">
        <f t="shared" si="27"/>
        <v>#DIV/0!</v>
      </c>
      <c r="L60" s="5">
        <v>1</v>
      </c>
      <c r="M60" s="6" t="e">
        <f t="shared" si="28"/>
        <v>#DIV/0!</v>
      </c>
      <c r="N60" s="5">
        <v>1</v>
      </c>
      <c r="O60" s="3" t="e">
        <f t="shared" si="29"/>
        <v>#DIV/0!</v>
      </c>
      <c r="P60" s="111">
        <v>1</v>
      </c>
      <c r="Q60" s="6" t="e">
        <f t="shared" si="30"/>
        <v>#DIV/0!</v>
      </c>
      <c r="R60" s="5">
        <v>1</v>
      </c>
      <c r="S60" s="6" t="e">
        <f t="shared" si="31"/>
        <v>#DIV/0!</v>
      </c>
      <c r="T60" s="5">
        <v>1</v>
      </c>
      <c r="U60" s="6" t="e">
        <f t="shared" si="32"/>
        <v>#DIV/0!</v>
      </c>
      <c r="V60" s="111">
        <v>1</v>
      </c>
      <c r="W60" s="6" t="e">
        <f t="shared" si="33"/>
        <v>#DIV/0!</v>
      </c>
      <c r="X60" s="5">
        <v>1</v>
      </c>
      <c r="Y60" s="6" t="e">
        <f t="shared" si="34"/>
        <v>#DIV/0!</v>
      </c>
      <c r="Z60" s="5">
        <v>1</v>
      </c>
      <c r="AA60" s="6" t="e">
        <f t="shared" si="35"/>
        <v>#DIV/0!</v>
      </c>
      <c r="AB60" s="157">
        <v>1</v>
      </c>
      <c r="AC60" s="70" t="e">
        <f t="shared" si="36"/>
        <v>#DIV/0!</v>
      </c>
    </row>
    <row r="61" spans="1:29" x14ac:dyDescent="0.25">
      <c r="A61" s="85" t="s">
        <v>24</v>
      </c>
      <c r="B61" s="67" t="s">
        <v>103</v>
      </c>
      <c r="C61" s="165">
        <v>20</v>
      </c>
      <c r="D61" s="111">
        <v>70</v>
      </c>
      <c r="E61" s="6">
        <f t="shared" si="25"/>
        <v>3.5</v>
      </c>
      <c r="F61" s="5">
        <v>72</v>
      </c>
      <c r="G61" s="6">
        <f t="shared" si="25"/>
        <v>3.6</v>
      </c>
      <c r="H61" s="5">
        <v>68</v>
      </c>
      <c r="I61" s="3">
        <f t="shared" si="26"/>
        <v>3.4</v>
      </c>
      <c r="J61" s="111">
        <v>104</v>
      </c>
      <c r="K61" s="6">
        <f t="shared" si="27"/>
        <v>5.2</v>
      </c>
      <c r="L61" s="5">
        <v>100</v>
      </c>
      <c r="M61" s="6">
        <f t="shared" si="28"/>
        <v>5</v>
      </c>
      <c r="N61" s="5">
        <v>96</v>
      </c>
      <c r="O61" s="3">
        <f t="shared" si="29"/>
        <v>4.8</v>
      </c>
      <c r="P61" s="111">
        <v>86</v>
      </c>
      <c r="Q61" s="6">
        <f t="shared" si="30"/>
        <v>4.3</v>
      </c>
      <c r="R61" s="5">
        <v>84</v>
      </c>
      <c r="S61" s="6">
        <f t="shared" si="31"/>
        <v>4.2</v>
      </c>
      <c r="T61" s="5">
        <v>88</v>
      </c>
      <c r="U61" s="6">
        <f t="shared" si="32"/>
        <v>4.4000000000000004</v>
      </c>
      <c r="V61" s="111">
        <v>122</v>
      </c>
      <c r="W61" s="6">
        <f t="shared" si="33"/>
        <v>6.1</v>
      </c>
      <c r="X61" s="5">
        <v>120</v>
      </c>
      <c r="Y61" s="6">
        <f t="shared" si="34"/>
        <v>6</v>
      </c>
      <c r="Z61" s="5">
        <v>130</v>
      </c>
      <c r="AA61" s="6">
        <f t="shared" si="35"/>
        <v>6.5</v>
      </c>
      <c r="AB61" s="157">
        <v>126</v>
      </c>
      <c r="AC61" s="70">
        <f t="shared" si="36"/>
        <v>6.3</v>
      </c>
    </row>
    <row r="62" spans="1:29" x14ac:dyDescent="0.25">
      <c r="A62" s="85" t="s">
        <v>24</v>
      </c>
      <c r="B62" s="67" t="s">
        <v>104</v>
      </c>
      <c r="C62" s="165">
        <v>10</v>
      </c>
      <c r="D62" s="111">
        <v>35</v>
      </c>
      <c r="E62" s="6">
        <f t="shared" si="25"/>
        <v>3.5</v>
      </c>
      <c r="F62" s="5">
        <v>36</v>
      </c>
      <c r="G62" s="6">
        <f t="shared" si="25"/>
        <v>3.6</v>
      </c>
      <c r="H62" s="5">
        <v>34</v>
      </c>
      <c r="I62" s="3">
        <f t="shared" si="26"/>
        <v>3.4</v>
      </c>
      <c r="J62" s="111">
        <v>52</v>
      </c>
      <c r="K62" s="6">
        <f t="shared" si="27"/>
        <v>5.2</v>
      </c>
      <c r="L62" s="5">
        <v>50</v>
      </c>
      <c r="M62" s="6">
        <f t="shared" si="28"/>
        <v>5</v>
      </c>
      <c r="N62" s="5">
        <v>48</v>
      </c>
      <c r="O62" s="3">
        <f t="shared" si="29"/>
        <v>4.8</v>
      </c>
      <c r="P62" s="111">
        <v>43</v>
      </c>
      <c r="Q62" s="6">
        <f t="shared" si="30"/>
        <v>4.3</v>
      </c>
      <c r="R62" s="5">
        <v>42</v>
      </c>
      <c r="S62" s="6">
        <f t="shared" si="31"/>
        <v>4.2</v>
      </c>
      <c r="T62" s="5">
        <v>44</v>
      </c>
      <c r="U62" s="6">
        <f t="shared" si="32"/>
        <v>4.4000000000000004</v>
      </c>
      <c r="V62" s="111">
        <v>61</v>
      </c>
      <c r="W62" s="6">
        <f t="shared" si="33"/>
        <v>6.1</v>
      </c>
      <c r="X62" s="5">
        <v>60</v>
      </c>
      <c r="Y62" s="6">
        <f t="shared" si="34"/>
        <v>6</v>
      </c>
      <c r="Z62" s="5">
        <v>65</v>
      </c>
      <c r="AA62" s="6">
        <f t="shared" si="35"/>
        <v>6.5</v>
      </c>
      <c r="AB62" s="157">
        <v>63</v>
      </c>
      <c r="AC62" s="70">
        <f t="shared" si="36"/>
        <v>6.3</v>
      </c>
    </row>
    <row r="63" spans="1:29" x14ac:dyDescent="0.25">
      <c r="A63" s="85" t="s">
        <v>24</v>
      </c>
      <c r="B63" s="67" t="s">
        <v>60</v>
      </c>
      <c r="C63" s="165">
        <v>60</v>
      </c>
      <c r="D63" s="111">
        <v>210</v>
      </c>
      <c r="E63" s="6">
        <f t="shared" si="25"/>
        <v>3.5</v>
      </c>
      <c r="F63" s="5">
        <v>216</v>
      </c>
      <c r="G63" s="6">
        <f t="shared" si="25"/>
        <v>3.6</v>
      </c>
      <c r="H63" s="5">
        <v>204</v>
      </c>
      <c r="I63" s="3">
        <f t="shared" si="26"/>
        <v>3.4</v>
      </c>
      <c r="J63" s="111">
        <v>312</v>
      </c>
      <c r="K63" s="6">
        <f t="shared" si="27"/>
        <v>5.2</v>
      </c>
      <c r="L63" s="5">
        <v>300</v>
      </c>
      <c r="M63" s="6">
        <f t="shared" si="28"/>
        <v>5</v>
      </c>
      <c r="N63" s="5">
        <v>288</v>
      </c>
      <c r="O63" s="3">
        <f t="shared" si="29"/>
        <v>4.8</v>
      </c>
      <c r="P63" s="111">
        <v>258</v>
      </c>
      <c r="Q63" s="6">
        <f t="shared" si="30"/>
        <v>4.3</v>
      </c>
      <c r="R63" s="5">
        <v>252</v>
      </c>
      <c r="S63" s="6">
        <f t="shared" si="31"/>
        <v>4.2</v>
      </c>
      <c r="T63" s="5">
        <v>264</v>
      </c>
      <c r="U63" s="6">
        <f t="shared" si="32"/>
        <v>4.4000000000000004</v>
      </c>
      <c r="V63" s="111">
        <v>366</v>
      </c>
      <c r="W63" s="6">
        <f t="shared" si="33"/>
        <v>6.1</v>
      </c>
      <c r="X63" s="5">
        <v>360</v>
      </c>
      <c r="Y63" s="6">
        <f t="shared" si="34"/>
        <v>6</v>
      </c>
      <c r="Z63" s="5">
        <v>390</v>
      </c>
      <c r="AA63" s="6">
        <f t="shared" si="35"/>
        <v>6.5</v>
      </c>
      <c r="AB63" s="157">
        <v>378</v>
      </c>
      <c r="AC63" s="70">
        <f t="shared" si="36"/>
        <v>6.3</v>
      </c>
    </row>
    <row r="64" spans="1:29" x14ac:dyDescent="0.25">
      <c r="A64" s="85" t="s">
        <v>24</v>
      </c>
      <c r="B64" s="67" t="s">
        <v>77</v>
      </c>
      <c r="C64" s="165">
        <v>140</v>
      </c>
      <c r="D64" s="111">
        <v>490</v>
      </c>
      <c r="E64" s="6">
        <f t="shared" si="25"/>
        <v>3.5</v>
      </c>
      <c r="F64" s="5">
        <v>504</v>
      </c>
      <c r="G64" s="6">
        <f t="shared" si="25"/>
        <v>3.6</v>
      </c>
      <c r="H64" s="5">
        <v>476</v>
      </c>
      <c r="I64" s="3">
        <f t="shared" si="26"/>
        <v>3.4</v>
      </c>
      <c r="J64" s="111">
        <v>728</v>
      </c>
      <c r="K64" s="6">
        <f t="shared" si="27"/>
        <v>5.2</v>
      </c>
      <c r="L64" s="5">
        <v>700</v>
      </c>
      <c r="M64" s="6">
        <f t="shared" si="28"/>
        <v>5</v>
      </c>
      <c r="N64" s="5">
        <v>672</v>
      </c>
      <c r="O64" s="3">
        <f t="shared" si="29"/>
        <v>4.8</v>
      </c>
      <c r="P64" s="111">
        <v>602</v>
      </c>
      <c r="Q64" s="6">
        <f t="shared" si="30"/>
        <v>4.3</v>
      </c>
      <c r="R64" s="5">
        <v>588</v>
      </c>
      <c r="S64" s="6">
        <f t="shared" si="31"/>
        <v>4.2</v>
      </c>
      <c r="T64" s="5">
        <v>616</v>
      </c>
      <c r="U64" s="6">
        <f t="shared" si="32"/>
        <v>4.4000000000000004</v>
      </c>
      <c r="V64" s="111">
        <v>854</v>
      </c>
      <c r="W64" s="6">
        <f t="shared" si="33"/>
        <v>6.1</v>
      </c>
      <c r="X64" s="5">
        <v>840</v>
      </c>
      <c r="Y64" s="6">
        <f t="shared" si="34"/>
        <v>6</v>
      </c>
      <c r="Z64" s="5">
        <v>910</v>
      </c>
      <c r="AA64" s="6">
        <f t="shared" si="35"/>
        <v>6.5</v>
      </c>
      <c r="AB64" s="157">
        <v>882</v>
      </c>
      <c r="AC64" s="70">
        <f t="shared" si="36"/>
        <v>6.3</v>
      </c>
    </row>
    <row r="65" spans="1:29" x14ac:dyDescent="0.25">
      <c r="A65" s="85" t="s">
        <v>24</v>
      </c>
      <c r="B65" s="67" t="s">
        <v>280</v>
      </c>
      <c r="C65" s="165">
        <v>20</v>
      </c>
      <c r="D65" s="111">
        <v>70</v>
      </c>
      <c r="E65" s="6">
        <f t="shared" si="25"/>
        <v>3.5</v>
      </c>
      <c r="F65" s="5">
        <v>72</v>
      </c>
      <c r="G65" s="6">
        <f t="shared" si="25"/>
        <v>3.6</v>
      </c>
      <c r="H65" s="5">
        <v>68</v>
      </c>
      <c r="I65" s="3">
        <f t="shared" si="26"/>
        <v>3.4</v>
      </c>
      <c r="J65" s="111">
        <v>104</v>
      </c>
      <c r="K65" s="6">
        <f t="shared" si="27"/>
        <v>5.2</v>
      </c>
      <c r="L65" s="5">
        <v>100</v>
      </c>
      <c r="M65" s="6">
        <f t="shared" si="28"/>
        <v>5</v>
      </c>
      <c r="N65" s="5">
        <v>96</v>
      </c>
      <c r="O65" s="3">
        <f t="shared" si="29"/>
        <v>4.8</v>
      </c>
      <c r="P65" s="111">
        <v>86</v>
      </c>
      <c r="Q65" s="6">
        <f t="shared" si="30"/>
        <v>4.3</v>
      </c>
      <c r="R65" s="5">
        <v>84</v>
      </c>
      <c r="S65" s="6">
        <f t="shared" si="31"/>
        <v>4.2</v>
      </c>
      <c r="T65" s="5">
        <v>88</v>
      </c>
      <c r="U65" s="6">
        <f t="shared" si="32"/>
        <v>4.4000000000000004</v>
      </c>
      <c r="V65" s="111">
        <v>122</v>
      </c>
      <c r="W65" s="6">
        <f t="shared" si="33"/>
        <v>6.1</v>
      </c>
      <c r="X65" s="5">
        <v>120</v>
      </c>
      <c r="Y65" s="6">
        <f t="shared" si="34"/>
        <v>6</v>
      </c>
      <c r="Z65" s="5">
        <v>130</v>
      </c>
      <c r="AA65" s="6">
        <f t="shared" si="35"/>
        <v>6.5</v>
      </c>
      <c r="AB65" s="157">
        <v>126</v>
      </c>
      <c r="AC65" s="70">
        <f t="shared" si="36"/>
        <v>6.3</v>
      </c>
    </row>
    <row r="66" spans="1:29" x14ac:dyDescent="0.25">
      <c r="A66" s="85" t="s">
        <v>24</v>
      </c>
      <c r="B66" s="67" t="s">
        <v>461</v>
      </c>
      <c r="C66" s="165">
        <v>4</v>
      </c>
      <c r="D66" s="111">
        <v>14</v>
      </c>
      <c r="E66" s="6">
        <f t="shared" si="25"/>
        <v>3.5</v>
      </c>
      <c r="F66" s="5">
        <v>15</v>
      </c>
      <c r="G66" s="6">
        <f t="shared" si="25"/>
        <v>3.75</v>
      </c>
      <c r="H66" s="5">
        <v>14</v>
      </c>
      <c r="I66" s="3">
        <f t="shared" si="26"/>
        <v>3.5</v>
      </c>
      <c r="J66" s="111">
        <v>21</v>
      </c>
      <c r="K66" s="6">
        <f t="shared" si="27"/>
        <v>5.25</v>
      </c>
      <c r="L66" s="5">
        <v>20</v>
      </c>
      <c r="M66" s="6">
        <f t="shared" si="28"/>
        <v>5</v>
      </c>
      <c r="N66" s="5">
        <v>20</v>
      </c>
      <c r="O66" s="3">
        <f t="shared" si="29"/>
        <v>5</v>
      </c>
      <c r="P66" s="111">
        <v>18</v>
      </c>
      <c r="Q66" s="6">
        <f t="shared" si="30"/>
        <v>4.5</v>
      </c>
      <c r="R66" s="5">
        <v>17</v>
      </c>
      <c r="S66" s="6">
        <f t="shared" si="31"/>
        <v>4.25</v>
      </c>
      <c r="T66" s="5">
        <v>18</v>
      </c>
      <c r="U66" s="6">
        <f t="shared" si="32"/>
        <v>4.5</v>
      </c>
      <c r="V66" s="111">
        <v>25</v>
      </c>
      <c r="W66" s="6">
        <f t="shared" si="33"/>
        <v>6.25</v>
      </c>
      <c r="X66" s="5">
        <v>24</v>
      </c>
      <c r="Y66" s="6">
        <f t="shared" si="34"/>
        <v>6</v>
      </c>
      <c r="Z66" s="5">
        <v>26</v>
      </c>
      <c r="AA66" s="6">
        <f t="shared" si="35"/>
        <v>6.5</v>
      </c>
      <c r="AB66" s="157">
        <v>26</v>
      </c>
      <c r="AC66" s="70">
        <f t="shared" si="36"/>
        <v>6.5</v>
      </c>
    </row>
    <row r="67" spans="1:29" x14ac:dyDescent="0.25">
      <c r="A67" s="85" t="s">
        <v>24</v>
      </c>
      <c r="B67" s="67" t="s">
        <v>73</v>
      </c>
      <c r="C67" s="165">
        <v>60</v>
      </c>
      <c r="D67" s="111">
        <v>210</v>
      </c>
      <c r="E67" s="6">
        <f t="shared" si="25"/>
        <v>3.5</v>
      </c>
      <c r="F67" s="5">
        <v>216</v>
      </c>
      <c r="G67" s="6">
        <f t="shared" si="25"/>
        <v>3.6</v>
      </c>
      <c r="H67" s="5">
        <v>204</v>
      </c>
      <c r="I67" s="3">
        <f t="shared" si="26"/>
        <v>3.4</v>
      </c>
      <c r="J67" s="111">
        <v>312</v>
      </c>
      <c r="K67" s="6">
        <f t="shared" si="27"/>
        <v>5.2</v>
      </c>
      <c r="L67" s="5">
        <v>300</v>
      </c>
      <c r="M67" s="6">
        <f t="shared" si="28"/>
        <v>5</v>
      </c>
      <c r="N67" s="5">
        <v>288</v>
      </c>
      <c r="O67" s="3">
        <f t="shared" si="29"/>
        <v>4.8</v>
      </c>
      <c r="P67" s="111">
        <v>258</v>
      </c>
      <c r="Q67" s="6">
        <f t="shared" si="30"/>
        <v>4.3</v>
      </c>
      <c r="R67" s="5">
        <v>252</v>
      </c>
      <c r="S67" s="6">
        <f t="shared" si="31"/>
        <v>4.2</v>
      </c>
      <c r="T67" s="5">
        <v>264</v>
      </c>
      <c r="U67" s="6">
        <f t="shared" si="32"/>
        <v>4.4000000000000004</v>
      </c>
      <c r="V67" s="111">
        <v>366</v>
      </c>
      <c r="W67" s="6">
        <f t="shared" si="33"/>
        <v>6.1</v>
      </c>
      <c r="X67" s="5">
        <v>360</v>
      </c>
      <c r="Y67" s="6">
        <f t="shared" si="34"/>
        <v>6</v>
      </c>
      <c r="Z67" s="5">
        <v>390</v>
      </c>
      <c r="AA67" s="6">
        <f t="shared" si="35"/>
        <v>6.5</v>
      </c>
      <c r="AB67" s="157">
        <v>378</v>
      </c>
      <c r="AC67" s="70">
        <f t="shared" si="36"/>
        <v>6.3</v>
      </c>
    </row>
    <row r="68" spans="1:29" x14ac:dyDescent="0.25">
      <c r="A68" s="85" t="s">
        <v>24</v>
      </c>
      <c r="B68" s="67" t="s">
        <v>57</v>
      </c>
      <c r="C68" s="165">
        <v>40</v>
      </c>
      <c r="D68" s="111">
        <v>140</v>
      </c>
      <c r="E68" s="6">
        <f t="shared" si="25"/>
        <v>3.5</v>
      </c>
      <c r="F68" s="5">
        <v>144</v>
      </c>
      <c r="G68" s="6">
        <f t="shared" si="25"/>
        <v>3.6</v>
      </c>
      <c r="H68" s="5">
        <v>136</v>
      </c>
      <c r="I68" s="3">
        <f t="shared" si="26"/>
        <v>3.4</v>
      </c>
      <c r="J68" s="111">
        <v>208</v>
      </c>
      <c r="K68" s="6">
        <f t="shared" si="27"/>
        <v>5.2</v>
      </c>
      <c r="L68" s="5">
        <v>200</v>
      </c>
      <c r="M68" s="6">
        <f t="shared" si="28"/>
        <v>5</v>
      </c>
      <c r="N68" s="5">
        <v>192</v>
      </c>
      <c r="O68" s="3">
        <f t="shared" si="29"/>
        <v>4.8</v>
      </c>
      <c r="P68" s="111">
        <v>172</v>
      </c>
      <c r="Q68" s="6">
        <f t="shared" si="30"/>
        <v>4.3</v>
      </c>
      <c r="R68" s="5">
        <v>168</v>
      </c>
      <c r="S68" s="6">
        <f t="shared" si="31"/>
        <v>4.2</v>
      </c>
      <c r="T68" s="5">
        <v>176</v>
      </c>
      <c r="U68" s="6">
        <f t="shared" si="32"/>
        <v>4.4000000000000004</v>
      </c>
      <c r="V68" s="111">
        <v>244</v>
      </c>
      <c r="W68" s="6">
        <f t="shared" si="33"/>
        <v>6.1</v>
      </c>
      <c r="X68" s="5">
        <v>240</v>
      </c>
      <c r="Y68" s="6">
        <f t="shared" si="34"/>
        <v>6</v>
      </c>
      <c r="Z68" s="5">
        <v>260</v>
      </c>
      <c r="AA68" s="6">
        <f t="shared" si="35"/>
        <v>6.5</v>
      </c>
      <c r="AB68" s="157">
        <v>252</v>
      </c>
      <c r="AC68" s="70">
        <f t="shared" si="36"/>
        <v>6.3</v>
      </c>
    </row>
    <row r="69" spans="1:29" x14ac:dyDescent="0.25">
      <c r="A69" s="85" t="s">
        <v>24</v>
      </c>
      <c r="B69" s="67" t="s">
        <v>462</v>
      </c>
      <c r="C69" s="165">
        <v>10</v>
      </c>
      <c r="D69" s="111">
        <v>35</v>
      </c>
      <c r="E69" s="6">
        <f t="shared" si="25"/>
        <v>3.5</v>
      </c>
      <c r="F69" s="5">
        <v>36</v>
      </c>
      <c r="G69" s="6">
        <f t="shared" si="25"/>
        <v>3.6</v>
      </c>
      <c r="H69" s="5">
        <v>34</v>
      </c>
      <c r="I69" s="3">
        <f t="shared" si="26"/>
        <v>3.4</v>
      </c>
      <c r="J69" s="111">
        <v>52</v>
      </c>
      <c r="K69" s="6">
        <f t="shared" si="27"/>
        <v>5.2</v>
      </c>
      <c r="L69" s="5">
        <v>50</v>
      </c>
      <c r="M69" s="6">
        <f t="shared" si="28"/>
        <v>5</v>
      </c>
      <c r="N69" s="5">
        <v>48</v>
      </c>
      <c r="O69" s="3">
        <f t="shared" si="29"/>
        <v>4.8</v>
      </c>
      <c r="P69" s="111">
        <v>43</v>
      </c>
      <c r="Q69" s="6">
        <f t="shared" si="30"/>
        <v>4.3</v>
      </c>
      <c r="R69" s="5">
        <v>42</v>
      </c>
      <c r="S69" s="6">
        <f t="shared" si="31"/>
        <v>4.2</v>
      </c>
      <c r="T69" s="5">
        <v>44</v>
      </c>
      <c r="U69" s="6">
        <f t="shared" si="32"/>
        <v>4.4000000000000004</v>
      </c>
      <c r="V69" s="111">
        <v>61</v>
      </c>
      <c r="W69" s="6">
        <f t="shared" si="33"/>
        <v>6.1</v>
      </c>
      <c r="X69" s="5">
        <v>60</v>
      </c>
      <c r="Y69" s="6">
        <f t="shared" si="34"/>
        <v>6</v>
      </c>
      <c r="Z69" s="5">
        <v>65</v>
      </c>
      <c r="AA69" s="6">
        <f t="shared" si="35"/>
        <v>6.5</v>
      </c>
      <c r="AB69" s="157">
        <v>63</v>
      </c>
      <c r="AC69" s="70">
        <f t="shared" si="36"/>
        <v>6.3</v>
      </c>
    </row>
    <row r="70" spans="1:29" x14ac:dyDescent="0.25">
      <c r="A70" s="85"/>
      <c r="B70" s="5"/>
      <c r="C70" s="164"/>
      <c r="D70" s="2"/>
      <c r="I70" s="3"/>
      <c r="J70" s="2"/>
      <c r="O70" s="3"/>
      <c r="P70" s="2"/>
      <c r="V70" s="2"/>
      <c r="AB70" s="70"/>
      <c r="AC70" s="70"/>
    </row>
    <row r="71" spans="1:29" x14ac:dyDescent="0.25">
      <c r="A71" s="85" t="s">
        <v>30</v>
      </c>
      <c r="B71" s="76" t="s">
        <v>508</v>
      </c>
      <c r="C71" s="164">
        <v>8</v>
      </c>
      <c r="D71" s="2">
        <v>28</v>
      </c>
      <c r="E71" s="6">
        <f t="shared" ref="E71:G80" si="37">D71/$C71</f>
        <v>3.5</v>
      </c>
      <c r="F71" s="6">
        <v>29</v>
      </c>
      <c r="G71" s="6">
        <f t="shared" si="37"/>
        <v>3.625</v>
      </c>
      <c r="H71" s="6">
        <v>28</v>
      </c>
      <c r="I71" s="3">
        <f t="shared" ref="I71:I80" si="38">H71/$C71</f>
        <v>3.5</v>
      </c>
      <c r="J71" s="2">
        <v>42</v>
      </c>
      <c r="K71" s="6">
        <f t="shared" ref="K71:K80" si="39">J71/$C71</f>
        <v>5.25</v>
      </c>
      <c r="L71" s="6">
        <v>40</v>
      </c>
      <c r="M71" s="6">
        <f t="shared" ref="M71:M80" si="40">L71/$C71</f>
        <v>5</v>
      </c>
      <c r="N71" s="6">
        <v>39</v>
      </c>
      <c r="O71" s="3">
        <f t="shared" ref="O71:O80" si="41">N71/$C71</f>
        <v>4.875</v>
      </c>
      <c r="P71" s="2">
        <v>35</v>
      </c>
      <c r="Q71" s="6">
        <f t="shared" ref="Q71:Q80" si="42">P71/$C71</f>
        <v>4.375</v>
      </c>
      <c r="R71" s="6">
        <v>34</v>
      </c>
      <c r="S71" s="6">
        <f t="shared" ref="S71:S80" si="43">R71/$C71</f>
        <v>4.25</v>
      </c>
      <c r="T71" s="6">
        <v>36</v>
      </c>
      <c r="U71" s="6">
        <f t="shared" ref="U71:U80" si="44">T71/$C71</f>
        <v>4.5</v>
      </c>
      <c r="V71" s="111">
        <v>49</v>
      </c>
      <c r="W71" s="6">
        <f t="shared" ref="W71:W80" si="45">V71/$C71</f>
        <v>6.125</v>
      </c>
      <c r="X71" s="5">
        <v>48</v>
      </c>
      <c r="Y71" s="6">
        <f t="shared" ref="Y71:Y80" si="46">X71/$C71</f>
        <v>6</v>
      </c>
      <c r="Z71" s="5">
        <v>52</v>
      </c>
      <c r="AA71" s="6">
        <f t="shared" ref="AA71:AA80" si="47">Z71/$C71</f>
        <v>6.5</v>
      </c>
      <c r="AB71" s="157">
        <v>51</v>
      </c>
      <c r="AC71" s="70">
        <f t="shared" ref="AC71:AC80" si="48">AB71/$C71</f>
        <v>6.375</v>
      </c>
    </row>
    <row r="72" spans="1:29" x14ac:dyDescent="0.25">
      <c r="A72" s="85" t="s">
        <v>30</v>
      </c>
      <c r="B72" s="72" t="s">
        <v>509</v>
      </c>
      <c r="C72" s="164">
        <v>15</v>
      </c>
      <c r="D72" s="2">
        <v>53</v>
      </c>
      <c r="E72" s="6">
        <f t="shared" si="37"/>
        <v>3.5333333333333332</v>
      </c>
      <c r="F72" s="6">
        <v>34</v>
      </c>
      <c r="G72" s="6">
        <f t="shared" si="37"/>
        <v>2.2666666666666666</v>
      </c>
      <c r="H72" s="6">
        <v>51</v>
      </c>
      <c r="I72" s="3">
        <f t="shared" si="38"/>
        <v>3.4</v>
      </c>
      <c r="J72" s="2">
        <v>78</v>
      </c>
      <c r="K72" s="6">
        <f t="shared" si="39"/>
        <v>5.2</v>
      </c>
      <c r="L72" s="6">
        <v>75</v>
      </c>
      <c r="M72" s="6">
        <f t="shared" si="40"/>
        <v>5</v>
      </c>
      <c r="N72" s="6">
        <v>72</v>
      </c>
      <c r="O72" s="3">
        <f t="shared" si="41"/>
        <v>4.8</v>
      </c>
      <c r="P72" s="2">
        <v>65</v>
      </c>
      <c r="Q72" s="6">
        <f t="shared" si="42"/>
        <v>4.333333333333333</v>
      </c>
      <c r="R72" s="6">
        <v>63</v>
      </c>
      <c r="S72" s="6">
        <f t="shared" si="43"/>
        <v>4.2</v>
      </c>
      <c r="T72" s="6">
        <v>66</v>
      </c>
      <c r="U72" s="6">
        <f t="shared" si="44"/>
        <v>4.4000000000000004</v>
      </c>
      <c r="V72" s="111">
        <v>92</v>
      </c>
      <c r="W72" s="6">
        <f t="shared" si="45"/>
        <v>6.1333333333333337</v>
      </c>
      <c r="X72" s="5">
        <v>90</v>
      </c>
      <c r="Y72" s="6">
        <f t="shared" si="46"/>
        <v>6</v>
      </c>
      <c r="Z72" s="5">
        <v>98</v>
      </c>
      <c r="AA72" s="6">
        <f t="shared" si="47"/>
        <v>6.5333333333333332</v>
      </c>
      <c r="AB72" s="157">
        <v>95</v>
      </c>
      <c r="AC72" s="70">
        <f t="shared" si="48"/>
        <v>6.333333333333333</v>
      </c>
    </row>
    <row r="73" spans="1:29" x14ac:dyDescent="0.25">
      <c r="A73" s="85" t="s">
        <v>30</v>
      </c>
      <c r="B73" s="71" t="s">
        <v>510</v>
      </c>
      <c r="C73" s="164">
        <v>35</v>
      </c>
      <c r="D73" s="2">
        <v>123</v>
      </c>
      <c r="E73" s="6">
        <f t="shared" si="37"/>
        <v>3.5142857142857142</v>
      </c>
      <c r="F73" s="6">
        <v>126</v>
      </c>
      <c r="G73" s="6">
        <f t="shared" si="37"/>
        <v>3.6</v>
      </c>
      <c r="H73" s="6">
        <v>119</v>
      </c>
      <c r="I73" s="3">
        <f t="shared" si="38"/>
        <v>3.4</v>
      </c>
      <c r="J73" s="2">
        <v>182</v>
      </c>
      <c r="K73" s="6">
        <f t="shared" si="39"/>
        <v>5.2</v>
      </c>
      <c r="L73" s="6">
        <v>175</v>
      </c>
      <c r="M73" s="6">
        <f t="shared" si="40"/>
        <v>5</v>
      </c>
      <c r="N73" s="6">
        <v>168</v>
      </c>
      <c r="O73" s="3">
        <f t="shared" si="41"/>
        <v>4.8</v>
      </c>
      <c r="P73" s="2">
        <v>151</v>
      </c>
      <c r="Q73" s="6">
        <f t="shared" si="42"/>
        <v>4.3142857142857141</v>
      </c>
      <c r="R73" s="6">
        <v>147</v>
      </c>
      <c r="S73" s="6">
        <f t="shared" si="43"/>
        <v>4.2</v>
      </c>
      <c r="T73" s="6">
        <v>154</v>
      </c>
      <c r="U73" s="6">
        <f t="shared" si="44"/>
        <v>4.4000000000000004</v>
      </c>
      <c r="V73" s="111">
        <v>214</v>
      </c>
      <c r="W73" s="6">
        <f t="shared" si="45"/>
        <v>6.1142857142857139</v>
      </c>
      <c r="X73" s="5">
        <v>210</v>
      </c>
      <c r="Y73" s="6">
        <f t="shared" si="46"/>
        <v>6</v>
      </c>
      <c r="Z73" s="5">
        <v>228</v>
      </c>
      <c r="AA73" s="6">
        <f t="shared" si="47"/>
        <v>6.5142857142857142</v>
      </c>
      <c r="AB73" s="157">
        <v>221</v>
      </c>
      <c r="AC73" s="70">
        <f t="shared" si="48"/>
        <v>6.3142857142857141</v>
      </c>
    </row>
    <row r="74" spans="1:29" x14ac:dyDescent="0.25">
      <c r="A74" s="85" t="s">
        <v>30</v>
      </c>
      <c r="B74" s="76" t="s">
        <v>511</v>
      </c>
      <c r="C74" s="164">
        <v>12</v>
      </c>
      <c r="D74" s="111">
        <v>42</v>
      </c>
      <c r="E74" s="6">
        <f t="shared" si="37"/>
        <v>3.5</v>
      </c>
      <c r="F74" s="5">
        <v>44</v>
      </c>
      <c r="G74" s="6">
        <f t="shared" si="37"/>
        <v>3.6666666666666665</v>
      </c>
      <c r="H74" s="5">
        <v>41</v>
      </c>
      <c r="I74" s="3">
        <f t="shared" si="38"/>
        <v>3.4166666666666665</v>
      </c>
      <c r="J74" s="111">
        <v>63</v>
      </c>
      <c r="K74" s="6">
        <f t="shared" si="39"/>
        <v>5.25</v>
      </c>
      <c r="L74" s="5">
        <v>60</v>
      </c>
      <c r="M74" s="6">
        <f t="shared" si="40"/>
        <v>5</v>
      </c>
      <c r="N74" s="5">
        <v>58</v>
      </c>
      <c r="O74" s="3">
        <f t="shared" si="41"/>
        <v>4.833333333333333</v>
      </c>
      <c r="P74" s="111">
        <v>52</v>
      </c>
      <c r="Q74" s="6">
        <f t="shared" si="42"/>
        <v>4.333333333333333</v>
      </c>
      <c r="R74" s="5">
        <v>51</v>
      </c>
      <c r="S74" s="6">
        <f t="shared" si="43"/>
        <v>4.25</v>
      </c>
      <c r="T74" s="5">
        <v>53</v>
      </c>
      <c r="U74" s="6">
        <f t="shared" si="44"/>
        <v>4.416666666666667</v>
      </c>
      <c r="V74" s="111">
        <v>74</v>
      </c>
      <c r="W74" s="6">
        <f t="shared" si="45"/>
        <v>6.166666666666667</v>
      </c>
      <c r="X74" s="5">
        <v>72</v>
      </c>
      <c r="Y74" s="6">
        <f t="shared" si="46"/>
        <v>6</v>
      </c>
      <c r="Z74" s="5">
        <v>78</v>
      </c>
      <c r="AA74" s="6">
        <f t="shared" si="47"/>
        <v>6.5</v>
      </c>
      <c r="AB74" s="157">
        <v>76</v>
      </c>
      <c r="AC74" s="70">
        <f t="shared" si="48"/>
        <v>6.333333333333333</v>
      </c>
    </row>
    <row r="75" spans="1:29" x14ac:dyDescent="0.25">
      <c r="A75" s="85" t="s">
        <v>30</v>
      </c>
      <c r="B75" s="72" t="s">
        <v>512</v>
      </c>
      <c r="C75" s="164">
        <v>16</v>
      </c>
      <c r="D75" s="111">
        <v>56</v>
      </c>
      <c r="E75" s="6">
        <f t="shared" si="37"/>
        <v>3.5</v>
      </c>
      <c r="F75" s="5">
        <v>58</v>
      </c>
      <c r="G75" s="6">
        <f t="shared" si="37"/>
        <v>3.625</v>
      </c>
      <c r="H75" s="5">
        <v>55</v>
      </c>
      <c r="I75" s="3">
        <f t="shared" si="38"/>
        <v>3.4375</v>
      </c>
      <c r="J75" s="111">
        <v>84</v>
      </c>
      <c r="K75" s="6">
        <f t="shared" si="39"/>
        <v>5.25</v>
      </c>
      <c r="L75" s="5">
        <v>80</v>
      </c>
      <c r="M75" s="6">
        <f t="shared" si="40"/>
        <v>5</v>
      </c>
      <c r="N75" s="5">
        <v>77</v>
      </c>
      <c r="O75" s="3">
        <f t="shared" si="41"/>
        <v>4.8125</v>
      </c>
      <c r="P75" s="111">
        <v>69</v>
      </c>
      <c r="Q75" s="6">
        <f t="shared" si="42"/>
        <v>4.3125</v>
      </c>
      <c r="R75" s="5">
        <v>68</v>
      </c>
      <c r="S75" s="6">
        <f t="shared" si="43"/>
        <v>4.25</v>
      </c>
      <c r="T75" s="5">
        <v>71</v>
      </c>
      <c r="U75" s="6">
        <f t="shared" si="44"/>
        <v>4.4375</v>
      </c>
      <c r="V75" s="111">
        <v>98</v>
      </c>
      <c r="W75" s="6">
        <f t="shared" si="45"/>
        <v>6.125</v>
      </c>
      <c r="X75" s="5">
        <v>96</v>
      </c>
      <c r="Y75" s="6">
        <f t="shared" si="46"/>
        <v>6</v>
      </c>
      <c r="Z75" s="5">
        <v>104</v>
      </c>
      <c r="AA75" s="6">
        <f t="shared" si="47"/>
        <v>6.5</v>
      </c>
      <c r="AB75" s="157">
        <v>101</v>
      </c>
      <c r="AC75" s="70">
        <f t="shared" si="48"/>
        <v>6.3125</v>
      </c>
    </row>
    <row r="76" spans="1:29" x14ac:dyDescent="0.25">
      <c r="A76" s="85" t="s">
        <v>30</v>
      </c>
      <c r="B76" s="72" t="s">
        <v>513</v>
      </c>
      <c r="C76" s="164">
        <v>10</v>
      </c>
      <c r="D76" s="111">
        <v>35</v>
      </c>
      <c r="E76" s="6">
        <f t="shared" si="37"/>
        <v>3.5</v>
      </c>
      <c r="F76" s="5">
        <v>36</v>
      </c>
      <c r="G76" s="6">
        <f t="shared" si="37"/>
        <v>3.6</v>
      </c>
      <c r="H76" s="5">
        <v>34</v>
      </c>
      <c r="I76" s="3">
        <f t="shared" si="38"/>
        <v>3.4</v>
      </c>
      <c r="J76" s="111">
        <v>52</v>
      </c>
      <c r="K76" s="6">
        <f t="shared" si="39"/>
        <v>5.2</v>
      </c>
      <c r="L76" s="5">
        <v>50</v>
      </c>
      <c r="M76" s="6">
        <f t="shared" si="40"/>
        <v>5</v>
      </c>
      <c r="N76" s="5">
        <v>48</v>
      </c>
      <c r="O76" s="3">
        <f t="shared" si="41"/>
        <v>4.8</v>
      </c>
      <c r="P76" s="111">
        <v>43</v>
      </c>
      <c r="Q76" s="6">
        <f t="shared" si="42"/>
        <v>4.3</v>
      </c>
      <c r="R76" s="5">
        <v>42</v>
      </c>
      <c r="S76" s="6">
        <f t="shared" si="43"/>
        <v>4.2</v>
      </c>
      <c r="T76" s="5">
        <v>44</v>
      </c>
      <c r="U76" s="6">
        <f t="shared" si="44"/>
        <v>4.4000000000000004</v>
      </c>
      <c r="V76" s="111">
        <v>61</v>
      </c>
      <c r="W76" s="6">
        <f t="shared" si="45"/>
        <v>6.1</v>
      </c>
      <c r="X76" s="5">
        <v>60</v>
      </c>
      <c r="Y76" s="6">
        <f t="shared" si="46"/>
        <v>6</v>
      </c>
      <c r="Z76" s="5">
        <v>65</v>
      </c>
      <c r="AA76" s="6">
        <f t="shared" si="47"/>
        <v>6.5</v>
      </c>
      <c r="AB76" s="157">
        <v>63</v>
      </c>
      <c r="AC76" s="70">
        <f t="shared" si="48"/>
        <v>6.3</v>
      </c>
    </row>
    <row r="77" spans="1:29" x14ac:dyDescent="0.25">
      <c r="A77" s="85" t="s">
        <v>30</v>
      </c>
      <c r="B77" s="72" t="s">
        <v>514</v>
      </c>
      <c r="C77" s="164">
        <v>8</v>
      </c>
      <c r="D77" s="111">
        <v>28</v>
      </c>
      <c r="E77" s="6">
        <f t="shared" si="37"/>
        <v>3.5</v>
      </c>
      <c r="F77" s="5">
        <v>29</v>
      </c>
      <c r="G77" s="6">
        <f t="shared" si="37"/>
        <v>3.625</v>
      </c>
      <c r="H77" s="5">
        <v>28</v>
      </c>
      <c r="I77" s="3">
        <f t="shared" si="38"/>
        <v>3.5</v>
      </c>
      <c r="J77" s="111">
        <v>42</v>
      </c>
      <c r="K77" s="6">
        <f t="shared" si="39"/>
        <v>5.25</v>
      </c>
      <c r="L77" s="5">
        <v>40</v>
      </c>
      <c r="M77" s="6">
        <f t="shared" si="40"/>
        <v>5</v>
      </c>
      <c r="N77" s="5">
        <v>39</v>
      </c>
      <c r="O77" s="3">
        <f t="shared" si="41"/>
        <v>4.875</v>
      </c>
      <c r="P77" s="111">
        <v>35</v>
      </c>
      <c r="Q77" s="6">
        <f t="shared" si="42"/>
        <v>4.375</v>
      </c>
      <c r="R77" s="5">
        <v>34</v>
      </c>
      <c r="S77" s="6">
        <f t="shared" si="43"/>
        <v>4.25</v>
      </c>
      <c r="T77" s="5">
        <v>36</v>
      </c>
      <c r="U77" s="6">
        <f t="shared" si="44"/>
        <v>4.5</v>
      </c>
      <c r="V77" s="111">
        <v>49</v>
      </c>
      <c r="W77" s="6">
        <f t="shared" si="45"/>
        <v>6.125</v>
      </c>
      <c r="X77" s="5">
        <v>48</v>
      </c>
      <c r="Y77" s="6">
        <f t="shared" si="46"/>
        <v>6</v>
      </c>
      <c r="Z77" s="5">
        <v>52</v>
      </c>
      <c r="AA77" s="6">
        <f t="shared" si="47"/>
        <v>6.5</v>
      </c>
      <c r="AB77" s="157">
        <v>51</v>
      </c>
      <c r="AC77" s="70">
        <f t="shared" si="48"/>
        <v>6.375</v>
      </c>
    </row>
    <row r="78" spans="1:29" x14ac:dyDescent="0.25">
      <c r="A78" s="85" t="s">
        <v>30</v>
      </c>
      <c r="B78" s="76" t="s">
        <v>515</v>
      </c>
      <c r="C78" s="164">
        <v>3</v>
      </c>
      <c r="D78" s="111">
        <v>11</v>
      </c>
      <c r="E78" s="6">
        <f t="shared" si="37"/>
        <v>3.6666666666666665</v>
      </c>
      <c r="F78" s="5">
        <v>11</v>
      </c>
      <c r="G78" s="6">
        <f t="shared" si="37"/>
        <v>3.6666666666666665</v>
      </c>
      <c r="H78" s="5">
        <v>11</v>
      </c>
      <c r="I78" s="3">
        <f t="shared" si="38"/>
        <v>3.6666666666666665</v>
      </c>
      <c r="J78" s="111">
        <v>16</v>
      </c>
      <c r="K78" s="6">
        <f t="shared" si="39"/>
        <v>5.333333333333333</v>
      </c>
      <c r="L78" s="5">
        <v>15</v>
      </c>
      <c r="M78" s="6">
        <f t="shared" si="40"/>
        <v>5</v>
      </c>
      <c r="N78" s="5">
        <v>15</v>
      </c>
      <c r="O78" s="3">
        <f t="shared" si="41"/>
        <v>5</v>
      </c>
      <c r="P78" s="111">
        <v>13</v>
      </c>
      <c r="Q78" s="6">
        <f t="shared" si="42"/>
        <v>4.333333333333333</v>
      </c>
      <c r="R78" s="5">
        <v>13</v>
      </c>
      <c r="S78" s="6">
        <f t="shared" si="43"/>
        <v>4.333333333333333</v>
      </c>
      <c r="T78" s="5">
        <v>14</v>
      </c>
      <c r="U78" s="6">
        <f t="shared" si="44"/>
        <v>4.666666666666667</v>
      </c>
      <c r="V78" s="111">
        <v>19</v>
      </c>
      <c r="W78" s="6">
        <f t="shared" si="45"/>
        <v>6.333333333333333</v>
      </c>
      <c r="X78" s="5">
        <v>18</v>
      </c>
      <c r="Y78" s="6">
        <f t="shared" si="46"/>
        <v>6</v>
      </c>
      <c r="Z78" s="5">
        <v>20</v>
      </c>
      <c r="AA78" s="6">
        <f t="shared" si="47"/>
        <v>6.666666666666667</v>
      </c>
      <c r="AB78" s="157">
        <v>19</v>
      </c>
      <c r="AC78" s="70">
        <f t="shared" si="48"/>
        <v>6.333333333333333</v>
      </c>
    </row>
    <row r="79" spans="1:29" x14ac:dyDescent="0.25">
      <c r="A79" s="85" t="s">
        <v>30</v>
      </c>
      <c r="B79" s="71" t="s">
        <v>516</v>
      </c>
      <c r="C79" s="164">
        <v>32</v>
      </c>
      <c r="D79" s="111">
        <v>112</v>
      </c>
      <c r="E79" s="6">
        <f t="shared" si="37"/>
        <v>3.5</v>
      </c>
      <c r="F79" s="5">
        <v>116</v>
      </c>
      <c r="G79" s="6">
        <f t="shared" si="37"/>
        <v>3.625</v>
      </c>
      <c r="H79" s="5">
        <v>109</v>
      </c>
      <c r="I79" s="3">
        <f t="shared" si="38"/>
        <v>3.40625</v>
      </c>
      <c r="J79" s="111">
        <v>167</v>
      </c>
      <c r="K79" s="6">
        <f t="shared" si="39"/>
        <v>5.21875</v>
      </c>
      <c r="L79" s="5">
        <v>160</v>
      </c>
      <c r="M79" s="6">
        <f t="shared" si="40"/>
        <v>5</v>
      </c>
      <c r="N79" s="5">
        <v>154</v>
      </c>
      <c r="O79" s="3">
        <f t="shared" si="41"/>
        <v>4.8125</v>
      </c>
      <c r="P79" s="111">
        <v>138</v>
      </c>
      <c r="Q79" s="6">
        <f t="shared" si="42"/>
        <v>4.3125</v>
      </c>
      <c r="R79" s="5">
        <v>135</v>
      </c>
      <c r="S79" s="6">
        <f t="shared" si="43"/>
        <v>4.21875</v>
      </c>
      <c r="T79" s="5">
        <v>141</v>
      </c>
      <c r="U79" s="6">
        <f t="shared" si="44"/>
        <v>4.40625</v>
      </c>
      <c r="V79" s="111">
        <v>196</v>
      </c>
      <c r="W79" s="6">
        <f t="shared" si="45"/>
        <v>6.125</v>
      </c>
      <c r="X79" s="5">
        <v>192</v>
      </c>
      <c r="Y79" s="6">
        <f t="shared" si="46"/>
        <v>6</v>
      </c>
      <c r="Z79" s="5">
        <v>208</v>
      </c>
      <c r="AA79" s="6">
        <f t="shared" si="47"/>
        <v>6.5</v>
      </c>
      <c r="AB79" s="157">
        <v>202</v>
      </c>
      <c r="AC79" s="70">
        <f t="shared" si="48"/>
        <v>6.3125</v>
      </c>
    </row>
    <row r="80" spans="1:29" x14ac:dyDescent="0.25">
      <c r="A80" s="85" t="s">
        <v>30</v>
      </c>
      <c r="B80" s="72" t="s">
        <v>517</v>
      </c>
      <c r="C80" s="164">
        <v>22</v>
      </c>
      <c r="D80" s="111">
        <v>77</v>
      </c>
      <c r="E80" s="6">
        <f t="shared" si="37"/>
        <v>3.5</v>
      </c>
      <c r="F80" s="5">
        <v>80</v>
      </c>
      <c r="G80" s="6">
        <f t="shared" si="37"/>
        <v>3.6363636363636362</v>
      </c>
      <c r="H80" s="5">
        <v>75</v>
      </c>
      <c r="I80" s="3">
        <f t="shared" si="38"/>
        <v>3.4090909090909092</v>
      </c>
      <c r="J80" s="111">
        <v>115</v>
      </c>
      <c r="K80" s="6">
        <f t="shared" si="39"/>
        <v>5.2272727272727275</v>
      </c>
      <c r="L80" s="5">
        <v>110</v>
      </c>
      <c r="M80" s="6">
        <f t="shared" si="40"/>
        <v>5</v>
      </c>
      <c r="N80" s="5">
        <v>106</v>
      </c>
      <c r="O80" s="3">
        <f t="shared" si="41"/>
        <v>4.8181818181818183</v>
      </c>
      <c r="P80" s="111">
        <v>95</v>
      </c>
      <c r="Q80" s="6">
        <f t="shared" si="42"/>
        <v>4.3181818181818183</v>
      </c>
      <c r="R80" s="5">
        <v>93</v>
      </c>
      <c r="S80" s="6">
        <f t="shared" si="43"/>
        <v>4.2272727272727275</v>
      </c>
      <c r="T80" s="5">
        <v>97</v>
      </c>
      <c r="U80" s="6">
        <f t="shared" si="44"/>
        <v>4.4090909090909092</v>
      </c>
      <c r="V80" s="111">
        <v>135</v>
      </c>
      <c r="W80" s="6">
        <f t="shared" si="45"/>
        <v>6.1363636363636367</v>
      </c>
      <c r="X80" s="5">
        <v>132</v>
      </c>
      <c r="Y80" s="6">
        <f t="shared" si="46"/>
        <v>6</v>
      </c>
      <c r="Z80" s="5">
        <v>143</v>
      </c>
      <c r="AA80" s="6">
        <f t="shared" si="47"/>
        <v>6.5</v>
      </c>
      <c r="AB80" s="157">
        <v>139</v>
      </c>
      <c r="AC80" s="70">
        <f t="shared" si="48"/>
        <v>6.3181818181818183</v>
      </c>
    </row>
    <row r="81" spans="1:29" x14ac:dyDescent="0.25">
      <c r="A81" s="85"/>
      <c r="B81" s="5"/>
      <c r="C81" s="163"/>
      <c r="D81" s="2"/>
      <c r="I81" s="3"/>
      <c r="J81" s="2"/>
      <c r="O81" s="3"/>
      <c r="P81" s="2"/>
      <c r="V81" s="2"/>
      <c r="AB81" s="70"/>
      <c r="AC81" s="70"/>
    </row>
    <row r="82" spans="1:29" x14ac:dyDescent="0.25">
      <c r="A82" s="85" t="s">
        <v>79</v>
      </c>
      <c r="B82" s="77" t="s">
        <v>340</v>
      </c>
      <c r="C82" s="176">
        <v>35</v>
      </c>
      <c r="D82" s="111">
        <v>123</v>
      </c>
      <c r="E82" s="6">
        <f t="shared" ref="E82:G98" si="49">D82/$C82</f>
        <v>3.5142857142857142</v>
      </c>
      <c r="F82" s="5">
        <v>126</v>
      </c>
      <c r="G82" s="6">
        <f t="shared" si="49"/>
        <v>3.6</v>
      </c>
      <c r="H82" s="5">
        <v>119</v>
      </c>
      <c r="I82" s="3">
        <f t="shared" ref="I82:I98" si="50">H82/$C82</f>
        <v>3.4</v>
      </c>
      <c r="J82" s="111">
        <v>182</v>
      </c>
      <c r="K82" s="6">
        <f t="shared" ref="K82:K98" si="51">J82/$C82</f>
        <v>5.2</v>
      </c>
      <c r="L82" s="5">
        <v>175</v>
      </c>
      <c r="M82" s="6">
        <f t="shared" ref="M82:M98" si="52">L82/$C82</f>
        <v>5</v>
      </c>
      <c r="N82" s="5">
        <v>168</v>
      </c>
      <c r="O82" s="3">
        <f t="shared" ref="O82:O98" si="53">N82/$C82</f>
        <v>4.8</v>
      </c>
      <c r="P82" s="111">
        <v>151</v>
      </c>
      <c r="Q82" s="6">
        <f t="shared" ref="Q82:Q98" si="54">P82/$C82</f>
        <v>4.3142857142857141</v>
      </c>
      <c r="R82" s="5">
        <v>147</v>
      </c>
      <c r="S82" s="6">
        <f t="shared" ref="S82:S98" si="55">R82/$C82</f>
        <v>4.2</v>
      </c>
      <c r="T82" s="5">
        <v>154</v>
      </c>
      <c r="U82" s="6">
        <f t="shared" ref="U82:U98" si="56">T82/$C82</f>
        <v>4.4000000000000004</v>
      </c>
      <c r="V82" s="111">
        <v>214</v>
      </c>
      <c r="W82" s="6">
        <f t="shared" ref="W82:W98" si="57">V82/$C82</f>
        <v>6.1142857142857139</v>
      </c>
      <c r="X82" s="5">
        <v>210</v>
      </c>
      <c r="Y82" s="6">
        <f t="shared" ref="Y82:Y98" si="58">X82/$C82</f>
        <v>6</v>
      </c>
      <c r="Z82" s="5">
        <v>228</v>
      </c>
      <c r="AA82" s="6">
        <f t="shared" ref="AA82:AA98" si="59">Z82/$C82</f>
        <v>6.5142857142857142</v>
      </c>
      <c r="AB82" s="157">
        <v>221</v>
      </c>
      <c r="AC82" s="70">
        <f t="shared" ref="AC82:AC98" si="60">AB82/$C82</f>
        <v>6.3142857142857141</v>
      </c>
    </row>
    <row r="83" spans="1:29" x14ac:dyDescent="0.25">
      <c r="A83" s="85" t="s">
        <v>79</v>
      </c>
      <c r="B83" s="73" t="s">
        <v>341</v>
      </c>
      <c r="C83" s="176">
        <v>40</v>
      </c>
      <c r="D83" s="111">
        <v>140</v>
      </c>
      <c r="E83" s="6">
        <f t="shared" si="49"/>
        <v>3.5</v>
      </c>
      <c r="F83" s="5">
        <v>144</v>
      </c>
      <c r="G83" s="6">
        <f t="shared" si="49"/>
        <v>3.6</v>
      </c>
      <c r="H83" s="5">
        <v>136</v>
      </c>
      <c r="I83" s="3">
        <f t="shared" si="50"/>
        <v>3.4</v>
      </c>
      <c r="J83" s="111">
        <v>208</v>
      </c>
      <c r="K83" s="6">
        <f t="shared" si="51"/>
        <v>5.2</v>
      </c>
      <c r="L83" s="5">
        <v>200</v>
      </c>
      <c r="M83" s="6">
        <f t="shared" si="52"/>
        <v>5</v>
      </c>
      <c r="N83" s="5">
        <v>192</v>
      </c>
      <c r="O83" s="3">
        <f t="shared" si="53"/>
        <v>4.8</v>
      </c>
      <c r="P83" s="111">
        <v>172</v>
      </c>
      <c r="Q83" s="6">
        <f t="shared" si="54"/>
        <v>4.3</v>
      </c>
      <c r="R83" s="5">
        <v>168</v>
      </c>
      <c r="S83" s="6">
        <f t="shared" si="55"/>
        <v>4.2</v>
      </c>
      <c r="T83" s="5">
        <v>176</v>
      </c>
      <c r="U83" s="6">
        <f t="shared" si="56"/>
        <v>4.4000000000000004</v>
      </c>
      <c r="V83" s="111">
        <v>244</v>
      </c>
      <c r="W83" s="6">
        <f t="shared" si="57"/>
        <v>6.1</v>
      </c>
      <c r="X83" s="5">
        <v>240</v>
      </c>
      <c r="Y83" s="6">
        <f t="shared" si="58"/>
        <v>6</v>
      </c>
      <c r="Z83" s="5">
        <v>260</v>
      </c>
      <c r="AA83" s="6">
        <f t="shared" si="59"/>
        <v>6.5</v>
      </c>
      <c r="AB83" s="157">
        <v>252</v>
      </c>
      <c r="AC83" s="70">
        <f t="shared" si="60"/>
        <v>6.3</v>
      </c>
    </row>
    <row r="84" spans="1:29" x14ac:dyDescent="0.25">
      <c r="A84" s="85" t="s">
        <v>79</v>
      </c>
      <c r="B84" s="73" t="s">
        <v>339</v>
      </c>
      <c r="C84" s="176">
        <v>75</v>
      </c>
      <c r="D84" s="111">
        <v>263</v>
      </c>
      <c r="E84" s="6">
        <f t="shared" si="49"/>
        <v>3.5066666666666668</v>
      </c>
      <c r="F84" s="5">
        <v>270</v>
      </c>
      <c r="G84" s="6">
        <f t="shared" si="49"/>
        <v>3.6</v>
      </c>
      <c r="H84" s="5">
        <v>255</v>
      </c>
      <c r="I84" s="3">
        <f t="shared" si="50"/>
        <v>3.4</v>
      </c>
      <c r="J84" s="111">
        <v>390</v>
      </c>
      <c r="K84" s="6">
        <f t="shared" si="51"/>
        <v>5.2</v>
      </c>
      <c r="L84" s="5">
        <v>375</v>
      </c>
      <c r="M84" s="6">
        <f t="shared" si="52"/>
        <v>5</v>
      </c>
      <c r="N84" s="5">
        <v>360</v>
      </c>
      <c r="O84" s="3">
        <f t="shared" si="53"/>
        <v>4.8</v>
      </c>
      <c r="P84" s="111">
        <v>323</v>
      </c>
      <c r="Q84" s="6">
        <f t="shared" si="54"/>
        <v>4.3066666666666666</v>
      </c>
      <c r="R84" s="5">
        <v>315</v>
      </c>
      <c r="S84" s="6">
        <f t="shared" si="55"/>
        <v>4.2</v>
      </c>
      <c r="T84" s="5">
        <v>330</v>
      </c>
      <c r="U84" s="6">
        <f t="shared" si="56"/>
        <v>4.4000000000000004</v>
      </c>
      <c r="V84" s="111">
        <v>458</v>
      </c>
      <c r="W84" s="6">
        <f t="shared" si="57"/>
        <v>6.1066666666666665</v>
      </c>
      <c r="X84" s="5">
        <v>450</v>
      </c>
      <c r="Y84" s="6">
        <f t="shared" si="58"/>
        <v>6</v>
      </c>
      <c r="Z84" s="5">
        <v>488</v>
      </c>
      <c r="AA84" s="6">
        <f t="shared" si="59"/>
        <v>6.5066666666666668</v>
      </c>
      <c r="AB84" s="157">
        <v>473</v>
      </c>
      <c r="AC84" s="70">
        <f t="shared" si="60"/>
        <v>6.3066666666666666</v>
      </c>
    </row>
    <row r="85" spans="1:29" x14ac:dyDescent="0.25">
      <c r="A85" s="85" t="s">
        <v>79</v>
      </c>
      <c r="B85" s="73" t="s">
        <v>343</v>
      </c>
      <c r="C85" s="176">
        <v>55</v>
      </c>
      <c r="D85" s="2">
        <v>193</v>
      </c>
      <c r="E85" s="6">
        <f t="shared" si="49"/>
        <v>3.5090909090909093</v>
      </c>
      <c r="F85" s="6">
        <v>198</v>
      </c>
      <c r="G85" s="6">
        <f t="shared" si="49"/>
        <v>3.6</v>
      </c>
      <c r="H85" s="6">
        <v>187</v>
      </c>
      <c r="I85" s="3">
        <f t="shared" si="50"/>
        <v>3.4</v>
      </c>
      <c r="J85" s="2">
        <v>286</v>
      </c>
      <c r="K85" s="6">
        <f t="shared" si="51"/>
        <v>5.2</v>
      </c>
      <c r="L85" s="6">
        <v>275</v>
      </c>
      <c r="M85" s="6">
        <f t="shared" si="52"/>
        <v>5</v>
      </c>
      <c r="N85" s="6">
        <v>264</v>
      </c>
      <c r="O85" s="3">
        <f t="shared" si="53"/>
        <v>4.8</v>
      </c>
      <c r="P85" s="2">
        <v>237</v>
      </c>
      <c r="Q85" s="6">
        <f t="shared" si="54"/>
        <v>4.3090909090909095</v>
      </c>
      <c r="R85" s="6">
        <v>231</v>
      </c>
      <c r="S85" s="6">
        <f t="shared" si="55"/>
        <v>4.2</v>
      </c>
      <c r="T85" s="6">
        <v>242</v>
      </c>
      <c r="U85" s="6">
        <f t="shared" si="56"/>
        <v>4.4000000000000004</v>
      </c>
      <c r="V85" s="2">
        <v>336</v>
      </c>
      <c r="W85" s="6">
        <f t="shared" si="57"/>
        <v>6.1090909090909093</v>
      </c>
      <c r="X85" s="6">
        <v>330</v>
      </c>
      <c r="Y85" s="6">
        <f t="shared" si="58"/>
        <v>6</v>
      </c>
      <c r="Z85" s="6">
        <v>358</v>
      </c>
      <c r="AA85" s="6">
        <f t="shared" si="59"/>
        <v>6.5090909090909088</v>
      </c>
      <c r="AB85" s="70">
        <v>347</v>
      </c>
      <c r="AC85" s="70">
        <f t="shared" si="60"/>
        <v>6.3090909090909095</v>
      </c>
    </row>
    <row r="86" spans="1:29" x14ac:dyDescent="0.25">
      <c r="A86" s="85" t="s">
        <v>79</v>
      </c>
      <c r="B86" s="73" t="s">
        <v>344</v>
      </c>
      <c r="C86" s="176">
        <v>27</v>
      </c>
      <c r="D86" s="111">
        <v>95</v>
      </c>
      <c r="E86" s="6">
        <f t="shared" si="49"/>
        <v>3.5185185185185186</v>
      </c>
      <c r="F86" s="5">
        <v>98</v>
      </c>
      <c r="G86" s="6">
        <f t="shared" si="49"/>
        <v>3.6296296296296298</v>
      </c>
      <c r="H86" s="5">
        <v>92</v>
      </c>
      <c r="I86" s="3">
        <f t="shared" si="50"/>
        <v>3.4074074074074074</v>
      </c>
      <c r="J86" s="111">
        <v>141</v>
      </c>
      <c r="K86" s="6">
        <f t="shared" si="51"/>
        <v>5.2222222222222223</v>
      </c>
      <c r="L86" s="5">
        <v>135</v>
      </c>
      <c r="M86" s="6">
        <f t="shared" si="52"/>
        <v>5</v>
      </c>
      <c r="N86" s="5">
        <v>130</v>
      </c>
      <c r="O86" s="3">
        <f t="shared" si="53"/>
        <v>4.8148148148148149</v>
      </c>
      <c r="P86" s="111">
        <v>117</v>
      </c>
      <c r="Q86" s="6">
        <f t="shared" si="54"/>
        <v>4.333333333333333</v>
      </c>
      <c r="R86" s="5">
        <v>114</v>
      </c>
      <c r="S86" s="6">
        <f t="shared" si="55"/>
        <v>4.2222222222222223</v>
      </c>
      <c r="T86" s="5">
        <v>119</v>
      </c>
      <c r="U86" s="6">
        <f t="shared" si="56"/>
        <v>4.4074074074074074</v>
      </c>
      <c r="V86" s="111">
        <v>165</v>
      </c>
      <c r="W86" s="6">
        <f t="shared" si="57"/>
        <v>6.1111111111111107</v>
      </c>
      <c r="X86" s="5">
        <v>162</v>
      </c>
      <c r="Y86" s="6">
        <f t="shared" si="58"/>
        <v>6</v>
      </c>
      <c r="Z86" s="5">
        <v>176</v>
      </c>
      <c r="AA86" s="6">
        <f t="shared" si="59"/>
        <v>6.5185185185185182</v>
      </c>
      <c r="AB86" s="157">
        <v>171</v>
      </c>
      <c r="AC86" s="70">
        <f t="shared" si="60"/>
        <v>6.333333333333333</v>
      </c>
    </row>
    <row r="87" spans="1:29" x14ac:dyDescent="0.25">
      <c r="A87" s="85" t="s">
        <v>79</v>
      </c>
      <c r="B87" s="73" t="s">
        <v>345</v>
      </c>
      <c r="C87" s="176">
        <v>31</v>
      </c>
      <c r="D87" s="111">
        <v>109</v>
      </c>
      <c r="E87" s="6">
        <f t="shared" si="49"/>
        <v>3.5161290322580645</v>
      </c>
      <c r="F87" s="5">
        <v>112</v>
      </c>
      <c r="G87" s="6">
        <f t="shared" si="49"/>
        <v>3.6129032258064515</v>
      </c>
      <c r="H87" s="5">
        <v>106</v>
      </c>
      <c r="I87" s="3">
        <f t="shared" si="50"/>
        <v>3.4193548387096775</v>
      </c>
      <c r="J87" s="111">
        <v>162</v>
      </c>
      <c r="K87" s="6">
        <f t="shared" si="51"/>
        <v>5.225806451612903</v>
      </c>
      <c r="L87" s="5">
        <v>155</v>
      </c>
      <c r="M87" s="6">
        <f t="shared" si="52"/>
        <v>5</v>
      </c>
      <c r="N87" s="5">
        <v>149</v>
      </c>
      <c r="O87" s="3">
        <f t="shared" si="53"/>
        <v>4.806451612903226</v>
      </c>
      <c r="P87" s="111">
        <v>134</v>
      </c>
      <c r="Q87" s="6">
        <f t="shared" si="54"/>
        <v>4.32258064516129</v>
      </c>
      <c r="R87" s="5">
        <v>131</v>
      </c>
      <c r="S87" s="6">
        <f t="shared" si="55"/>
        <v>4.225806451612903</v>
      </c>
      <c r="T87" s="5">
        <v>137</v>
      </c>
      <c r="U87" s="6">
        <f t="shared" si="56"/>
        <v>4.419354838709677</v>
      </c>
      <c r="V87" s="111">
        <v>190</v>
      </c>
      <c r="W87" s="6">
        <f t="shared" si="57"/>
        <v>6.129032258064516</v>
      </c>
      <c r="X87" s="5">
        <v>186</v>
      </c>
      <c r="Y87" s="6">
        <f t="shared" si="58"/>
        <v>6</v>
      </c>
      <c r="Z87" s="5">
        <v>202</v>
      </c>
      <c r="AA87" s="6">
        <f t="shared" si="59"/>
        <v>6.5161290322580649</v>
      </c>
      <c r="AB87" s="157">
        <v>196</v>
      </c>
      <c r="AC87" s="70">
        <f t="shared" si="60"/>
        <v>6.32258064516129</v>
      </c>
    </row>
    <row r="88" spans="1:29" x14ac:dyDescent="0.25">
      <c r="A88" s="85" t="s">
        <v>79</v>
      </c>
      <c r="B88" s="73" t="s">
        <v>346</v>
      </c>
      <c r="C88" s="176">
        <v>35</v>
      </c>
      <c r="D88" s="111">
        <v>123</v>
      </c>
      <c r="E88" s="6">
        <f t="shared" si="49"/>
        <v>3.5142857142857142</v>
      </c>
      <c r="F88" s="5">
        <v>126</v>
      </c>
      <c r="G88" s="6">
        <f t="shared" si="49"/>
        <v>3.6</v>
      </c>
      <c r="H88" s="5">
        <v>119</v>
      </c>
      <c r="I88" s="3">
        <f t="shared" si="50"/>
        <v>3.4</v>
      </c>
      <c r="J88" s="111">
        <v>182</v>
      </c>
      <c r="K88" s="6">
        <f t="shared" si="51"/>
        <v>5.2</v>
      </c>
      <c r="L88" s="5">
        <v>175</v>
      </c>
      <c r="M88" s="6">
        <f t="shared" si="52"/>
        <v>5</v>
      </c>
      <c r="N88" s="5">
        <v>168</v>
      </c>
      <c r="O88" s="3">
        <f t="shared" si="53"/>
        <v>4.8</v>
      </c>
      <c r="P88" s="111">
        <v>151</v>
      </c>
      <c r="Q88" s="6">
        <f t="shared" si="54"/>
        <v>4.3142857142857141</v>
      </c>
      <c r="R88" s="5">
        <v>147</v>
      </c>
      <c r="S88" s="6">
        <f t="shared" si="55"/>
        <v>4.2</v>
      </c>
      <c r="T88" s="5">
        <v>154</v>
      </c>
      <c r="U88" s="6">
        <f t="shared" si="56"/>
        <v>4.4000000000000004</v>
      </c>
      <c r="V88" s="111">
        <v>214</v>
      </c>
      <c r="W88" s="6">
        <f t="shared" si="57"/>
        <v>6.1142857142857139</v>
      </c>
      <c r="X88" s="5">
        <v>210</v>
      </c>
      <c r="Y88" s="6">
        <f t="shared" si="58"/>
        <v>6</v>
      </c>
      <c r="Z88" s="5">
        <v>228</v>
      </c>
      <c r="AA88" s="6">
        <f t="shared" si="59"/>
        <v>6.5142857142857142</v>
      </c>
      <c r="AB88" s="157">
        <v>221</v>
      </c>
      <c r="AC88" s="70">
        <f t="shared" si="60"/>
        <v>6.3142857142857141</v>
      </c>
    </row>
    <row r="89" spans="1:29" x14ac:dyDescent="0.25">
      <c r="A89" s="85" t="s">
        <v>79</v>
      </c>
      <c r="B89" s="73" t="s">
        <v>347</v>
      </c>
      <c r="C89" s="176">
        <v>65</v>
      </c>
      <c r="D89" s="2">
        <v>228</v>
      </c>
      <c r="E89" s="6">
        <f t="shared" si="49"/>
        <v>3.5076923076923077</v>
      </c>
      <c r="F89" s="6">
        <v>234</v>
      </c>
      <c r="G89" s="6">
        <f t="shared" si="49"/>
        <v>3.6</v>
      </c>
      <c r="H89" s="6">
        <v>221</v>
      </c>
      <c r="I89" s="3">
        <f t="shared" si="50"/>
        <v>3.4</v>
      </c>
      <c r="J89" s="2">
        <v>338</v>
      </c>
      <c r="K89" s="6">
        <f t="shared" si="51"/>
        <v>5.2</v>
      </c>
      <c r="L89" s="6">
        <v>325</v>
      </c>
      <c r="M89" s="6">
        <f t="shared" si="52"/>
        <v>5</v>
      </c>
      <c r="N89" s="6">
        <v>312</v>
      </c>
      <c r="O89" s="3">
        <f t="shared" si="53"/>
        <v>4.8</v>
      </c>
      <c r="P89" s="2">
        <v>280</v>
      </c>
      <c r="Q89" s="6">
        <f t="shared" si="54"/>
        <v>4.3076923076923075</v>
      </c>
      <c r="R89" s="6">
        <v>273</v>
      </c>
      <c r="S89" s="6">
        <f t="shared" si="55"/>
        <v>4.2</v>
      </c>
      <c r="T89" s="6">
        <v>286</v>
      </c>
      <c r="U89" s="6">
        <f t="shared" si="56"/>
        <v>4.4000000000000004</v>
      </c>
      <c r="V89" s="111">
        <v>397</v>
      </c>
      <c r="W89" s="6">
        <f t="shared" si="57"/>
        <v>6.1076923076923073</v>
      </c>
      <c r="X89" s="6">
        <v>390</v>
      </c>
      <c r="Y89" s="6">
        <f t="shared" si="58"/>
        <v>6</v>
      </c>
      <c r="Z89" s="6">
        <v>423</v>
      </c>
      <c r="AA89" s="6">
        <f t="shared" si="59"/>
        <v>6.5076923076923077</v>
      </c>
      <c r="AB89" s="70">
        <v>410</v>
      </c>
      <c r="AC89" s="70">
        <f t="shared" si="60"/>
        <v>6.3076923076923075</v>
      </c>
    </row>
    <row r="90" spans="1:29" x14ac:dyDescent="0.25">
      <c r="A90" s="85" t="s">
        <v>79</v>
      </c>
      <c r="B90" s="72" t="s">
        <v>348</v>
      </c>
      <c r="C90" s="176">
        <v>50</v>
      </c>
      <c r="D90" s="111">
        <v>175</v>
      </c>
      <c r="E90" s="6">
        <f t="shared" si="49"/>
        <v>3.5</v>
      </c>
      <c r="F90" s="5">
        <v>180</v>
      </c>
      <c r="G90" s="6">
        <f t="shared" si="49"/>
        <v>3.6</v>
      </c>
      <c r="H90" s="5">
        <v>171</v>
      </c>
      <c r="I90" s="3">
        <f t="shared" si="50"/>
        <v>3.42</v>
      </c>
      <c r="J90" s="111">
        <v>260</v>
      </c>
      <c r="K90" s="6">
        <f t="shared" si="51"/>
        <v>5.2</v>
      </c>
      <c r="L90" s="5">
        <v>250</v>
      </c>
      <c r="M90" s="6">
        <f t="shared" si="52"/>
        <v>5</v>
      </c>
      <c r="N90" s="5">
        <v>240</v>
      </c>
      <c r="O90" s="3">
        <f t="shared" si="53"/>
        <v>4.8</v>
      </c>
      <c r="P90" s="111">
        <v>215</v>
      </c>
      <c r="Q90" s="6">
        <f t="shared" si="54"/>
        <v>4.3</v>
      </c>
      <c r="R90" s="5">
        <v>210</v>
      </c>
      <c r="S90" s="6">
        <f t="shared" si="55"/>
        <v>4.2</v>
      </c>
      <c r="T90" s="5">
        <v>220</v>
      </c>
      <c r="U90" s="6">
        <f t="shared" si="56"/>
        <v>4.4000000000000004</v>
      </c>
      <c r="V90" s="111">
        <v>305</v>
      </c>
      <c r="W90" s="6">
        <f t="shared" si="57"/>
        <v>6.1</v>
      </c>
      <c r="X90" s="5">
        <v>300</v>
      </c>
      <c r="Y90" s="6">
        <f t="shared" si="58"/>
        <v>6</v>
      </c>
      <c r="Z90" s="5">
        <v>325</v>
      </c>
      <c r="AA90" s="6">
        <f t="shared" si="59"/>
        <v>6.5</v>
      </c>
      <c r="AB90" s="157">
        <v>315</v>
      </c>
      <c r="AC90" s="70">
        <f t="shared" si="60"/>
        <v>6.3</v>
      </c>
    </row>
    <row r="91" spans="1:29" x14ac:dyDescent="0.25">
      <c r="A91" s="85" t="s">
        <v>79</v>
      </c>
      <c r="B91" s="71" t="s">
        <v>349</v>
      </c>
      <c r="C91" s="176">
        <v>30</v>
      </c>
      <c r="D91" s="2">
        <v>105</v>
      </c>
      <c r="E91" s="6">
        <f t="shared" si="49"/>
        <v>3.5</v>
      </c>
      <c r="F91" s="6">
        <v>108</v>
      </c>
      <c r="G91" s="6">
        <f t="shared" si="49"/>
        <v>3.6</v>
      </c>
      <c r="H91" s="6">
        <v>102</v>
      </c>
      <c r="I91" s="3">
        <f t="shared" si="50"/>
        <v>3.4</v>
      </c>
      <c r="J91" s="2">
        <v>156</v>
      </c>
      <c r="K91" s="6">
        <f t="shared" si="51"/>
        <v>5.2</v>
      </c>
      <c r="L91" s="6">
        <v>150</v>
      </c>
      <c r="M91" s="6">
        <f t="shared" si="52"/>
        <v>5</v>
      </c>
      <c r="N91" s="6">
        <v>144</v>
      </c>
      <c r="O91" s="3">
        <f t="shared" si="53"/>
        <v>4.8</v>
      </c>
      <c r="P91" s="2">
        <v>129</v>
      </c>
      <c r="Q91" s="6">
        <f t="shared" si="54"/>
        <v>4.3</v>
      </c>
      <c r="R91" s="6">
        <v>126</v>
      </c>
      <c r="S91" s="6">
        <f t="shared" si="55"/>
        <v>4.2</v>
      </c>
      <c r="T91" s="6">
        <v>132</v>
      </c>
      <c r="U91" s="6">
        <f t="shared" si="56"/>
        <v>4.4000000000000004</v>
      </c>
      <c r="V91" s="111">
        <v>183</v>
      </c>
      <c r="W91" s="6">
        <f t="shared" si="57"/>
        <v>6.1</v>
      </c>
      <c r="X91" s="6">
        <v>180</v>
      </c>
      <c r="Y91" s="6">
        <f t="shared" si="58"/>
        <v>6</v>
      </c>
      <c r="Z91" s="6">
        <v>195</v>
      </c>
      <c r="AA91" s="6">
        <f t="shared" si="59"/>
        <v>6.5</v>
      </c>
      <c r="AB91" s="70">
        <v>189</v>
      </c>
      <c r="AC91" s="70">
        <f t="shared" si="60"/>
        <v>6.3</v>
      </c>
    </row>
    <row r="92" spans="1:29" x14ac:dyDescent="0.25">
      <c r="A92" s="85" t="s">
        <v>79</v>
      </c>
      <c r="B92" s="74" t="s">
        <v>350</v>
      </c>
      <c r="C92" s="176">
        <v>35</v>
      </c>
      <c r="D92" s="111">
        <v>123</v>
      </c>
      <c r="E92" s="6">
        <f t="shared" si="49"/>
        <v>3.5142857142857142</v>
      </c>
      <c r="F92" s="5">
        <v>126</v>
      </c>
      <c r="G92" s="6">
        <f t="shared" si="49"/>
        <v>3.6</v>
      </c>
      <c r="H92" s="5">
        <v>119</v>
      </c>
      <c r="I92" s="3">
        <f t="shared" si="50"/>
        <v>3.4</v>
      </c>
      <c r="J92" s="111">
        <v>182</v>
      </c>
      <c r="K92" s="6">
        <f t="shared" si="51"/>
        <v>5.2</v>
      </c>
      <c r="L92" s="5">
        <v>175</v>
      </c>
      <c r="M92" s="6">
        <f t="shared" si="52"/>
        <v>5</v>
      </c>
      <c r="N92" s="5">
        <v>168</v>
      </c>
      <c r="O92" s="3">
        <f t="shared" si="53"/>
        <v>4.8</v>
      </c>
      <c r="P92" s="111">
        <v>151</v>
      </c>
      <c r="Q92" s="6">
        <f t="shared" si="54"/>
        <v>4.3142857142857141</v>
      </c>
      <c r="R92" s="5">
        <v>147</v>
      </c>
      <c r="S92" s="6">
        <f t="shared" si="55"/>
        <v>4.2</v>
      </c>
      <c r="T92" s="5">
        <v>154</v>
      </c>
      <c r="U92" s="6">
        <f t="shared" si="56"/>
        <v>4.4000000000000004</v>
      </c>
      <c r="V92" s="111">
        <v>214</v>
      </c>
      <c r="W92" s="6">
        <f t="shared" si="57"/>
        <v>6.1142857142857139</v>
      </c>
      <c r="X92" s="5">
        <v>210</v>
      </c>
      <c r="Y92" s="6">
        <f t="shared" si="58"/>
        <v>6</v>
      </c>
      <c r="Z92" s="5">
        <v>228</v>
      </c>
      <c r="AA92" s="6">
        <f t="shared" si="59"/>
        <v>6.5142857142857142</v>
      </c>
      <c r="AB92" s="157">
        <v>221</v>
      </c>
      <c r="AC92" s="70">
        <f t="shared" si="60"/>
        <v>6.3142857142857141</v>
      </c>
    </row>
    <row r="93" spans="1:29" x14ac:dyDescent="0.25">
      <c r="A93" s="85" t="s">
        <v>79</v>
      </c>
      <c r="B93" s="73" t="s">
        <v>351</v>
      </c>
      <c r="C93" s="176">
        <v>65</v>
      </c>
      <c r="D93" s="2">
        <v>228</v>
      </c>
      <c r="E93" s="6">
        <f t="shared" si="49"/>
        <v>3.5076923076923077</v>
      </c>
      <c r="F93" s="6">
        <v>234</v>
      </c>
      <c r="G93" s="6">
        <f t="shared" si="49"/>
        <v>3.6</v>
      </c>
      <c r="H93" s="6">
        <v>221</v>
      </c>
      <c r="I93" s="3">
        <f t="shared" si="50"/>
        <v>3.4</v>
      </c>
      <c r="J93" s="2">
        <v>338</v>
      </c>
      <c r="K93" s="6">
        <f t="shared" si="51"/>
        <v>5.2</v>
      </c>
      <c r="L93" s="6">
        <v>325</v>
      </c>
      <c r="M93" s="6">
        <f t="shared" si="52"/>
        <v>5</v>
      </c>
      <c r="N93" s="6">
        <v>312</v>
      </c>
      <c r="O93" s="3">
        <f t="shared" si="53"/>
        <v>4.8</v>
      </c>
      <c r="P93" s="2">
        <v>280</v>
      </c>
      <c r="Q93" s="6">
        <f t="shared" si="54"/>
        <v>4.3076923076923075</v>
      </c>
      <c r="R93" s="6">
        <v>273</v>
      </c>
      <c r="S93" s="6">
        <f t="shared" si="55"/>
        <v>4.2</v>
      </c>
      <c r="T93" s="6">
        <v>286</v>
      </c>
      <c r="U93" s="6">
        <f t="shared" si="56"/>
        <v>4.4000000000000004</v>
      </c>
      <c r="V93" s="111">
        <v>397</v>
      </c>
      <c r="W93" s="6">
        <f t="shared" si="57"/>
        <v>6.1076923076923073</v>
      </c>
      <c r="X93" s="5">
        <v>390</v>
      </c>
      <c r="Y93" s="6">
        <f t="shared" si="58"/>
        <v>6</v>
      </c>
      <c r="Z93" s="5">
        <v>423</v>
      </c>
      <c r="AA93" s="6">
        <f t="shared" si="59"/>
        <v>6.5076923076923077</v>
      </c>
      <c r="AB93" s="157">
        <v>410</v>
      </c>
      <c r="AC93" s="70">
        <f t="shared" si="60"/>
        <v>6.3076923076923075</v>
      </c>
    </row>
    <row r="94" spans="1:29" x14ac:dyDescent="0.25">
      <c r="A94" s="85" t="s">
        <v>79</v>
      </c>
      <c r="B94" s="71" t="s">
        <v>352</v>
      </c>
      <c r="C94" s="176">
        <v>40</v>
      </c>
      <c r="D94" s="111">
        <v>140</v>
      </c>
      <c r="E94" s="6">
        <f t="shared" si="49"/>
        <v>3.5</v>
      </c>
      <c r="F94" s="5">
        <v>144</v>
      </c>
      <c r="G94" s="6">
        <f t="shared" si="49"/>
        <v>3.6</v>
      </c>
      <c r="H94" s="5">
        <v>136</v>
      </c>
      <c r="I94" s="3">
        <f t="shared" si="50"/>
        <v>3.4</v>
      </c>
      <c r="J94" s="111">
        <v>208</v>
      </c>
      <c r="K94" s="6">
        <f t="shared" si="51"/>
        <v>5.2</v>
      </c>
      <c r="L94" s="5">
        <v>200</v>
      </c>
      <c r="M94" s="6">
        <f t="shared" si="52"/>
        <v>5</v>
      </c>
      <c r="N94" s="5">
        <v>192</v>
      </c>
      <c r="O94" s="3">
        <f t="shared" si="53"/>
        <v>4.8</v>
      </c>
      <c r="P94" s="111">
        <v>172</v>
      </c>
      <c r="Q94" s="6">
        <f t="shared" si="54"/>
        <v>4.3</v>
      </c>
      <c r="R94" s="5">
        <v>168</v>
      </c>
      <c r="S94" s="6">
        <f t="shared" si="55"/>
        <v>4.2</v>
      </c>
      <c r="T94" s="5">
        <v>176</v>
      </c>
      <c r="U94" s="6">
        <f t="shared" si="56"/>
        <v>4.4000000000000004</v>
      </c>
      <c r="V94" s="111">
        <v>244</v>
      </c>
      <c r="W94" s="6">
        <f t="shared" si="57"/>
        <v>6.1</v>
      </c>
      <c r="X94" s="5">
        <v>240</v>
      </c>
      <c r="Y94" s="6">
        <f t="shared" si="58"/>
        <v>6</v>
      </c>
      <c r="Z94" s="5">
        <v>260</v>
      </c>
      <c r="AA94" s="6">
        <f t="shared" si="59"/>
        <v>6.5</v>
      </c>
      <c r="AB94" s="157">
        <v>252</v>
      </c>
      <c r="AC94" s="70">
        <f t="shared" si="60"/>
        <v>6.3</v>
      </c>
    </row>
    <row r="95" spans="1:29" x14ac:dyDescent="0.25">
      <c r="A95" s="85" t="s">
        <v>79</v>
      </c>
      <c r="B95" s="73" t="s">
        <v>353</v>
      </c>
      <c r="C95" s="176">
        <v>55</v>
      </c>
      <c r="D95" s="2">
        <v>193</v>
      </c>
      <c r="E95" s="6">
        <f t="shared" si="49"/>
        <v>3.5090909090909093</v>
      </c>
      <c r="F95" s="6">
        <v>198</v>
      </c>
      <c r="G95" s="6">
        <f t="shared" si="49"/>
        <v>3.6</v>
      </c>
      <c r="H95" s="6">
        <v>187</v>
      </c>
      <c r="I95" s="3">
        <f t="shared" si="50"/>
        <v>3.4</v>
      </c>
      <c r="J95" s="2">
        <v>286</v>
      </c>
      <c r="K95" s="6">
        <f t="shared" si="51"/>
        <v>5.2</v>
      </c>
      <c r="L95" s="6">
        <v>275</v>
      </c>
      <c r="M95" s="6">
        <f t="shared" si="52"/>
        <v>5</v>
      </c>
      <c r="N95" s="6">
        <v>264</v>
      </c>
      <c r="O95" s="3">
        <f t="shared" si="53"/>
        <v>4.8</v>
      </c>
      <c r="P95" s="2">
        <v>237</v>
      </c>
      <c r="Q95" s="6">
        <f t="shared" si="54"/>
        <v>4.3090909090909095</v>
      </c>
      <c r="R95" s="6">
        <v>231</v>
      </c>
      <c r="S95" s="6">
        <f t="shared" si="55"/>
        <v>4.2</v>
      </c>
      <c r="T95" s="6">
        <v>242</v>
      </c>
      <c r="U95" s="6">
        <f t="shared" si="56"/>
        <v>4.4000000000000004</v>
      </c>
      <c r="V95" s="111">
        <v>336</v>
      </c>
      <c r="W95" s="6">
        <f t="shared" si="57"/>
        <v>6.1090909090909093</v>
      </c>
      <c r="X95" s="6">
        <v>330</v>
      </c>
      <c r="Y95" s="6">
        <f t="shared" si="58"/>
        <v>6</v>
      </c>
      <c r="Z95" s="6">
        <v>358</v>
      </c>
      <c r="AA95" s="6">
        <f t="shared" si="59"/>
        <v>6.5090909090909088</v>
      </c>
      <c r="AB95" s="70">
        <v>347</v>
      </c>
      <c r="AC95" s="70">
        <f t="shared" si="60"/>
        <v>6.3090909090909095</v>
      </c>
    </row>
    <row r="96" spans="1:29" x14ac:dyDescent="0.25">
      <c r="A96" s="85" t="s">
        <v>79</v>
      </c>
      <c r="B96" s="73" t="s">
        <v>354</v>
      </c>
      <c r="C96" s="176">
        <v>35</v>
      </c>
      <c r="D96" s="2">
        <v>123</v>
      </c>
      <c r="E96" s="6">
        <f t="shared" si="49"/>
        <v>3.5142857142857142</v>
      </c>
      <c r="F96" s="6">
        <v>126</v>
      </c>
      <c r="G96" s="6">
        <f t="shared" si="49"/>
        <v>3.6</v>
      </c>
      <c r="H96" s="6">
        <v>119</v>
      </c>
      <c r="I96" s="3">
        <f t="shared" si="50"/>
        <v>3.4</v>
      </c>
      <c r="J96" s="2">
        <v>182</v>
      </c>
      <c r="K96" s="6">
        <f t="shared" si="51"/>
        <v>5.2</v>
      </c>
      <c r="L96" s="6">
        <v>175</v>
      </c>
      <c r="M96" s="6">
        <f t="shared" si="52"/>
        <v>5</v>
      </c>
      <c r="N96" s="6">
        <v>168</v>
      </c>
      <c r="O96" s="3">
        <f t="shared" si="53"/>
        <v>4.8</v>
      </c>
      <c r="P96" s="2">
        <v>151</v>
      </c>
      <c r="Q96" s="6">
        <f t="shared" si="54"/>
        <v>4.3142857142857141</v>
      </c>
      <c r="R96" s="6">
        <v>147</v>
      </c>
      <c r="S96" s="6">
        <f t="shared" si="55"/>
        <v>4.2</v>
      </c>
      <c r="T96" s="6">
        <v>154</v>
      </c>
      <c r="U96" s="6">
        <f t="shared" si="56"/>
        <v>4.4000000000000004</v>
      </c>
      <c r="V96" s="111">
        <v>214</v>
      </c>
      <c r="W96" s="6">
        <f t="shared" si="57"/>
        <v>6.1142857142857139</v>
      </c>
      <c r="X96" s="6">
        <v>210</v>
      </c>
      <c r="Y96" s="6">
        <f t="shared" si="58"/>
        <v>6</v>
      </c>
      <c r="Z96" s="6">
        <v>228</v>
      </c>
      <c r="AA96" s="6">
        <f t="shared" si="59"/>
        <v>6.5142857142857142</v>
      </c>
      <c r="AB96" s="70">
        <v>221</v>
      </c>
      <c r="AC96" s="70">
        <f t="shared" si="60"/>
        <v>6.3142857142857141</v>
      </c>
    </row>
    <row r="97" spans="1:29" x14ac:dyDescent="0.25">
      <c r="A97" s="85" t="s">
        <v>79</v>
      </c>
      <c r="B97" s="73" t="s">
        <v>355</v>
      </c>
      <c r="C97" s="176">
        <v>45</v>
      </c>
      <c r="D97" s="2">
        <v>158</v>
      </c>
      <c r="E97" s="6">
        <f t="shared" si="49"/>
        <v>3.5111111111111111</v>
      </c>
      <c r="F97" s="6">
        <v>162</v>
      </c>
      <c r="G97" s="6">
        <f t="shared" si="49"/>
        <v>3.6</v>
      </c>
      <c r="H97" s="6">
        <v>154</v>
      </c>
      <c r="I97" s="3">
        <f t="shared" si="50"/>
        <v>3.4222222222222221</v>
      </c>
      <c r="J97" s="2">
        <v>234</v>
      </c>
      <c r="K97" s="6">
        <f t="shared" si="51"/>
        <v>5.2</v>
      </c>
      <c r="L97" s="6">
        <v>225</v>
      </c>
      <c r="M97" s="6">
        <f t="shared" si="52"/>
        <v>5</v>
      </c>
      <c r="N97" s="6">
        <v>216</v>
      </c>
      <c r="O97" s="3">
        <f t="shared" si="53"/>
        <v>4.8</v>
      </c>
      <c r="P97" s="2">
        <v>194</v>
      </c>
      <c r="Q97" s="6">
        <f t="shared" si="54"/>
        <v>4.3111111111111109</v>
      </c>
      <c r="R97" s="6">
        <v>189</v>
      </c>
      <c r="S97" s="6">
        <f t="shared" si="55"/>
        <v>4.2</v>
      </c>
      <c r="T97" s="6">
        <v>198</v>
      </c>
      <c r="U97" s="6">
        <f t="shared" si="56"/>
        <v>4.4000000000000004</v>
      </c>
      <c r="V97" s="111">
        <v>275</v>
      </c>
      <c r="W97" s="6">
        <f t="shared" si="57"/>
        <v>6.1111111111111107</v>
      </c>
      <c r="X97" s="6">
        <v>270</v>
      </c>
      <c r="Y97" s="6">
        <f t="shared" si="58"/>
        <v>6</v>
      </c>
      <c r="Z97" s="6">
        <v>293</v>
      </c>
      <c r="AA97" s="6">
        <f t="shared" si="59"/>
        <v>6.5111111111111111</v>
      </c>
      <c r="AB97" s="70">
        <v>284</v>
      </c>
      <c r="AC97" s="70">
        <f t="shared" si="60"/>
        <v>6.3111111111111109</v>
      </c>
    </row>
    <row r="98" spans="1:29" x14ac:dyDescent="0.25">
      <c r="A98" s="85" t="s">
        <v>79</v>
      </c>
      <c r="B98" s="73" t="s">
        <v>356</v>
      </c>
      <c r="C98" s="176">
        <v>55</v>
      </c>
      <c r="D98" s="111">
        <v>193</v>
      </c>
      <c r="E98" s="6">
        <f t="shared" si="49"/>
        <v>3.5090909090909093</v>
      </c>
      <c r="F98" s="5">
        <v>198</v>
      </c>
      <c r="G98" s="6">
        <f t="shared" si="49"/>
        <v>3.6</v>
      </c>
      <c r="H98" s="5">
        <v>187</v>
      </c>
      <c r="I98" s="3">
        <f t="shared" si="50"/>
        <v>3.4</v>
      </c>
      <c r="J98" s="111">
        <v>286</v>
      </c>
      <c r="K98" s="6">
        <f t="shared" si="51"/>
        <v>5.2</v>
      </c>
      <c r="L98" s="5">
        <v>275</v>
      </c>
      <c r="M98" s="6">
        <f t="shared" si="52"/>
        <v>5</v>
      </c>
      <c r="N98" s="5">
        <v>264</v>
      </c>
      <c r="O98" s="3">
        <f t="shared" si="53"/>
        <v>4.8</v>
      </c>
      <c r="P98" s="111">
        <v>237</v>
      </c>
      <c r="Q98" s="6">
        <f t="shared" si="54"/>
        <v>4.3090909090909095</v>
      </c>
      <c r="R98" s="5">
        <v>231</v>
      </c>
      <c r="S98" s="6">
        <f t="shared" si="55"/>
        <v>4.2</v>
      </c>
      <c r="T98" s="5">
        <v>242</v>
      </c>
      <c r="U98" s="6">
        <f t="shared" si="56"/>
        <v>4.4000000000000004</v>
      </c>
      <c r="V98" s="111">
        <v>336</v>
      </c>
      <c r="W98" s="6">
        <f t="shared" si="57"/>
        <v>6.1090909090909093</v>
      </c>
      <c r="X98" s="5">
        <v>330</v>
      </c>
      <c r="Y98" s="6">
        <f t="shared" si="58"/>
        <v>6</v>
      </c>
      <c r="Z98" s="5">
        <v>358</v>
      </c>
      <c r="AA98" s="6">
        <f t="shared" si="59"/>
        <v>6.5090909090909088</v>
      </c>
      <c r="AB98" s="157">
        <v>347</v>
      </c>
      <c r="AC98" s="70">
        <f t="shared" si="60"/>
        <v>6.3090909090909095</v>
      </c>
    </row>
    <row r="99" spans="1:29" x14ac:dyDescent="0.25">
      <c r="A99" s="85"/>
      <c r="C99" s="176"/>
      <c r="D99" s="2"/>
      <c r="I99" s="3"/>
      <c r="J99" s="2"/>
      <c r="O99" s="3"/>
      <c r="P99" s="2"/>
      <c r="V99" s="2"/>
      <c r="AB99" s="70"/>
      <c r="AC99" s="70"/>
    </row>
    <row r="100" spans="1:29" x14ac:dyDescent="0.25">
      <c r="A100" s="85" t="s">
        <v>64</v>
      </c>
      <c r="B100" s="72" t="s">
        <v>390</v>
      </c>
      <c r="C100" s="176">
        <f>ROUND(D100/1.5,0)</f>
        <v>125</v>
      </c>
      <c r="D100" s="170">
        <v>188</v>
      </c>
      <c r="E100" s="6">
        <f t="shared" ref="E100:G102" si="61">D100/$C100</f>
        <v>1.504</v>
      </c>
      <c r="F100" s="108">
        <v>250</v>
      </c>
      <c r="G100" s="6">
        <f t="shared" si="61"/>
        <v>2</v>
      </c>
      <c r="H100" s="6">
        <v>425</v>
      </c>
      <c r="I100" s="3">
        <f>H100/$C100</f>
        <v>3.4</v>
      </c>
      <c r="J100" s="2">
        <v>650</v>
      </c>
      <c r="K100" s="6">
        <f>J100/$C100</f>
        <v>5.2</v>
      </c>
      <c r="L100" s="6">
        <v>625</v>
      </c>
      <c r="M100" s="6">
        <f>L100/$C100</f>
        <v>5</v>
      </c>
      <c r="N100" s="108">
        <v>438</v>
      </c>
      <c r="O100" s="3">
        <f>N100/$C100</f>
        <v>3.504</v>
      </c>
      <c r="P100" s="2">
        <v>538</v>
      </c>
      <c r="Q100" s="6">
        <f>P100/$C100</f>
        <v>4.3040000000000003</v>
      </c>
      <c r="R100" s="6">
        <v>525</v>
      </c>
      <c r="S100" s="6">
        <f>R100/$C100</f>
        <v>4.2</v>
      </c>
      <c r="T100" s="108">
        <v>313</v>
      </c>
      <c r="U100" s="6">
        <f>T100/$C100</f>
        <v>2.504</v>
      </c>
      <c r="V100" s="2">
        <v>763</v>
      </c>
      <c r="W100" s="6">
        <f>V100/$C100</f>
        <v>6.1040000000000001</v>
      </c>
      <c r="X100" s="108">
        <v>563</v>
      </c>
      <c r="Y100" s="6">
        <f>X100/$C100</f>
        <v>4.5039999999999996</v>
      </c>
      <c r="Z100" s="6">
        <v>813</v>
      </c>
      <c r="AA100" s="6">
        <f>Z100/$C100</f>
        <v>6.5039999999999996</v>
      </c>
      <c r="AB100" s="158">
        <v>563</v>
      </c>
      <c r="AC100" s="70">
        <f>AB100/$C100</f>
        <v>4.5039999999999996</v>
      </c>
    </row>
    <row r="101" spans="1:29" x14ac:dyDescent="0.25">
      <c r="A101" s="85" t="s">
        <v>64</v>
      </c>
      <c r="B101" s="72" t="s">
        <v>391</v>
      </c>
      <c r="C101" s="176">
        <f>ROUND(D101/1.5,0)</f>
        <v>106</v>
      </c>
      <c r="D101" s="170">
        <v>159</v>
      </c>
      <c r="E101" s="6">
        <f t="shared" si="61"/>
        <v>1.5</v>
      </c>
      <c r="F101" s="108">
        <v>212</v>
      </c>
      <c r="G101" s="6">
        <f t="shared" si="61"/>
        <v>2</v>
      </c>
      <c r="H101" s="6">
        <v>361</v>
      </c>
      <c r="I101" s="3">
        <f>H101/$C101</f>
        <v>3.4056603773584904</v>
      </c>
      <c r="J101" s="2">
        <v>552</v>
      </c>
      <c r="K101" s="6">
        <f>J101/$C101</f>
        <v>5.2075471698113205</v>
      </c>
      <c r="L101" s="6">
        <v>530</v>
      </c>
      <c r="M101" s="6">
        <f>L101/$C101</f>
        <v>5</v>
      </c>
      <c r="N101" s="108">
        <v>371</v>
      </c>
      <c r="O101" s="3">
        <f>N101/$C101</f>
        <v>3.5</v>
      </c>
      <c r="P101" s="2">
        <v>456</v>
      </c>
      <c r="Q101" s="6">
        <f>P101/$C101</f>
        <v>4.3018867924528301</v>
      </c>
      <c r="R101" s="6">
        <v>446</v>
      </c>
      <c r="S101" s="6">
        <f>R101/$C101</f>
        <v>4.2075471698113205</v>
      </c>
      <c r="T101" s="108">
        <v>265</v>
      </c>
      <c r="U101" s="6">
        <f>T101/$C101</f>
        <v>2.5</v>
      </c>
      <c r="V101" s="2">
        <v>647</v>
      </c>
      <c r="W101" s="6">
        <f>V101/$C101</f>
        <v>6.1037735849056602</v>
      </c>
      <c r="X101" s="108">
        <v>477</v>
      </c>
      <c r="Y101" s="6">
        <f>X101/$C101</f>
        <v>4.5</v>
      </c>
      <c r="Z101" s="6">
        <v>689</v>
      </c>
      <c r="AA101" s="6">
        <f>Z101/$C101</f>
        <v>6.5</v>
      </c>
      <c r="AB101" s="158">
        <v>477</v>
      </c>
      <c r="AC101" s="70">
        <f>AB101/$C101</f>
        <v>4.5</v>
      </c>
    </row>
    <row r="102" spans="1:29" x14ac:dyDescent="0.25">
      <c r="A102" s="85" t="s">
        <v>64</v>
      </c>
      <c r="B102" s="72" t="s">
        <v>392</v>
      </c>
      <c r="C102" s="176">
        <f>ROUND(D102/1.5,0)</f>
        <v>155</v>
      </c>
      <c r="D102" s="170">
        <v>233</v>
      </c>
      <c r="E102" s="6">
        <f t="shared" si="61"/>
        <v>1.5032258064516129</v>
      </c>
      <c r="F102" s="108">
        <v>310</v>
      </c>
      <c r="G102" s="6">
        <f t="shared" si="61"/>
        <v>2</v>
      </c>
      <c r="H102" s="6">
        <v>527</v>
      </c>
      <c r="I102" s="3">
        <f>H102/$C102</f>
        <v>3.4</v>
      </c>
      <c r="J102" s="2">
        <v>806</v>
      </c>
      <c r="K102" s="6">
        <f>J102/$C102</f>
        <v>5.2</v>
      </c>
      <c r="L102" s="6">
        <v>775</v>
      </c>
      <c r="M102" s="6">
        <f>L102/$C102</f>
        <v>5</v>
      </c>
      <c r="N102" s="108">
        <v>543</v>
      </c>
      <c r="O102" s="3">
        <f>N102/$C102</f>
        <v>3.5032258064516131</v>
      </c>
      <c r="P102" s="2">
        <v>667</v>
      </c>
      <c r="Q102" s="6">
        <f>P102/$C102</f>
        <v>4.3032258064516133</v>
      </c>
      <c r="R102" s="6">
        <v>651</v>
      </c>
      <c r="S102" s="6">
        <f>R102/$C102</f>
        <v>4.2</v>
      </c>
      <c r="T102" s="108">
        <v>388</v>
      </c>
      <c r="U102" s="6">
        <f>T102/$C102</f>
        <v>2.5032258064516131</v>
      </c>
      <c r="V102" s="2">
        <v>946</v>
      </c>
      <c r="W102" s="6">
        <f>V102/$C102</f>
        <v>6.1032258064516132</v>
      </c>
      <c r="X102" s="108">
        <v>698</v>
      </c>
      <c r="Y102" s="6">
        <f>X102/$C102</f>
        <v>4.5032258064516126</v>
      </c>
      <c r="Z102" s="6">
        <v>1008</v>
      </c>
      <c r="AA102" s="6">
        <f>Z102/$C102</f>
        <v>6.5032258064516126</v>
      </c>
      <c r="AB102" s="158">
        <v>698</v>
      </c>
      <c r="AC102" s="70">
        <f>AB102/$C102</f>
        <v>4.5032258064516126</v>
      </c>
    </row>
    <row r="103" spans="1:29" x14ac:dyDescent="0.25">
      <c r="A103" s="85"/>
      <c r="C103" s="176"/>
      <c r="D103" s="2"/>
      <c r="I103" s="3"/>
      <c r="J103" s="2"/>
      <c r="O103" s="3"/>
      <c r="P103" s="2"/>
      <c r="V103" s="2"/>
      <c r="AB103" s="70"/>
      <c r="AC103" s="70"/>
    </row>
    <row r="104" spans="1:29" x14ac:dyDescent="0.25">
      <c r="A104" s="85" t="s">
        <v>68</v>
      </c>
      <c r="B104" s="73" t="s">
        <v>393</v>
      </c>
      <c r="C104" s="176">
        <v>120</v>
      </c>
      <c r="D104" s="111">
        <v>420</v>
      </c>
      <c r="E104" s="6">
        <f t="shared" ref="E104:G117" si="62">D104/$C104</f>
        <v>3.5</v>
      </c>
      <c r="F104" s="109">
        <v>240</v>
      </c>
      <c r="G104" s="6">
        <f t="shared" si="62"/>
        <v>2</v>
      </c>
      <c r="H104" s="5">
        <v>408</v>
      </c>
      <c r="I104" s="3">
        <f t="shared" ref="I104:I117" si="63">H104/$C104</f>
        <v>3.4</v>
      </c>
      <c r="J104" s="111">
        <v>624</v>
      </c>
      <c r="K104" s="6">
        <f t="shared" ref="K104:K117" si="64">J104/$C104</f>
        <v>5.2</v>
      </c>
      <c r="L104" s="5">
        <v>600</v>
      </c>
      <c r="M104" s="6">
        <f t="shared" ref="M104:M117" si="65">L104/$C104</f>
        <v>5</v>
      </c>
      <c r="N104" s="5">
        <v>576</v>
      </c>
      <c r="O104" s="3">
        <f t="shared" ref="O104:O117" si="66">N104/$C104</f>
        <v>4.8</v>
      </c>
      <c r="P104" s="171">
        <v>300</v>
      </c>
      <c r="Q104" s="6">
        <f t="shared" ref="Q104:Q117" si="67">P104/$C104</f>
        <v>2.5</v>
      </c>
      <c r="R104" s="5">
        <v>504</v>
      </c>
      <c r="S104" s="6">
        <f t="shared" ref="S104:S117" si="68">R104/$C104</f>
        <v>4.2</v>
      </c>
      <c r="T104" s="5">
        <v>528</v>
      </c>
      <c r="U104" s="6">
        <f t="shared" ref="U104:U117" si="69">T104/$C104</f>
        <v>4.4000000000000004</v>
      </c>
      <c r="V104" s="111">
        <v>732</v>
      </c>
      <c r="W104" s="6">
        <f t="shared" ref="W104:W117" si="70">V104/$C104</f>
        <v>6.1</v>
      </c>
      <c r="X104" s="109">
        <v>540</v>
      </c>
      <c r="Y104" s="6">
        <f t="shared" ref="Y104:Y117" si="71">X104/$C104</f>
        <v>4.5</v>
      </c>
      <c r="Z104" s="109">
        <v>600</v>
      </c>
      <c r="AA104" s="6">
        <f t="shared" ref="AA104:AA117" si="72">Z104/$C104</f>
        <v>5</v>
      </c>
      <c r="AB104" s="157">
        <v>756</v>
      </c>
      <c r="AC104" s="70">
        <f t="shared" ref="AC104:AC117" si="73">AB104/$C104</f>
        <v>6.3</v>
      </c>
    </row>
    <row r="105" spans="1:29" x14ac:dyDescent="0.25">
      <c r="A105" s="85" t="s">
        <v>68</v>
      </c>
      <c r="B105" s="73" t="s">
        <v>394</v>
      </c>
      <c r="C105" s="176">
        <v>170</v>
      </c>
      <c r="D105" s="111">
        <v>595</v>
      </c>
      <c r="E105" s="6">
        <f t="shared" si="62"/>
        <v>3.5</v>
      </c>
      <c r="F105" s="109">
        <v>340</v>
      </c>
      <c r="G105" s="6">
        <f t="shared" si="62"/>
        <v>2</v>
      </c>
      <c r="H105" s="5">
        <v>579</v>
      </c>
      <c r="I105" s="3">
        <f t="shared" si="63"/>
        <v>3.4058823529411764</v>
      </c>
      <c r="J105" s="111">
        <v>884</v>
      </c>
      <c r="K105" s="6">
        <f t="shared" si="64"/>
        <v>5.2</v>
      </c>
      <c r="L105" s="5">
        <v>850</v>
      </c>
      <c r="M105" s="6">
        <f t="shared" si="65"/>
        <v>5</v>
      </c>
      <c r="N105" s="5">
        <v>816</v>
      </c>
      <c r="O105" s="3">
        <f t="shared" si="66"/>
        <v>4.8</v>
      </c>
      <c r="P105" s="171">
        <v>425</v>
      </c>
      <c r="Q105" s="6">
        <f t="shared" si="67"/>
        <v>2.5</v>
      </c>
      <c r="R105" s="5">
        <v>714</v>
      </c>
      <c r="S105" s="6">
        <f t="shared" si="68"/>
        <v>4.2</v>
      </c>
      <c r="T105" s="5">
        <v>748</v>
      </c>
      <c r="U105" s="6">
        <f t="shared" si="69"/>
        <v>4.4000000000000004</v>
      </c>
      <c r="V105" s="111">
        <v>1037</v>
      </c>
      <c r="W105" s="6">
        <f t="shared" si="70"/>
        <v>6.1</v>
      </c>
      <c r="X105" s="109">
        <v>765</v>
      </c>
      <c r="Y105" s="6">
        <f t="shared" si="71"/>
        <v>4.5</v>
      </c>
      <c r="Z105" s="109">
        <v>850</v>
      </c>
      <c r="AA105" s="6">
        <f t="shared" si="72"/>
        <v>5</v>
      </c>
      <c r="AB105" s="157">
        <v>1072</v>
      </c>
      <c r="AC105" s="70">
        <f t="shared" si="73"/>
        <v>6.3058823529411763</v>
      </c>
    </row>
    <row r="106" spans="1:29" x14ac:dyDescent="0.25">
      <c r="A106" s="85" t="s">
        <v>68</v>
      </c>
      <c r="B106" s="73" t="s">
        <v>395</v>
      </c>
      <c r="C106" s="176">
        <v>210</v>
      </c>
      <c r="D106" s="111">
        <v>735</v>
      </c>
      <c r="E106" s="6">
        <f t="shared" si="62"/>
        <v>3.5</v>
      </c>
      <c r="F106" s="109">
        <v>420</v>
      </c>
      <c r="G106" s="6">
        <f t="shared" si="62"/>
        <v>2</v>
      </c>
      <c r="H106" s="5">
        <v>715</v>
      </c>
      <c r="I106" s="3">
        <f t="shared" si="63"/>
        <v>3.4047619047619047</v>
      </c>
      <c r="J106" s="111">
        <v>1092</v>
      </c>
      <c r="K106" s="6">
        <f t="shared" si="64"/>
        <v>5.2</v>
      </c>
      <c r="L106" s="5">
        <v>1050</v>
      </c>
      <c r="M106" s="6">
        <f t="shared" si="65"/>
        <v>5</v>
      </c>
      <c r="N106" s="5">
        <v>1008</v>
      </c>
      <c r="O106" s="3">
        <f t="shared" si="66"/>
        <v>4.8</v>
      </c>
      <c r="P106" s="171">
        <v>525</v>
      </c>
      <c r="Q106" s="6">
        <f t="shared" si="67"/>
        <v>2.5</v>
      </c>
      <c r="R106" s="5">
        <v>882</v>
      </c>
      <c r="S106" s="6">
        <f t="shared" si="68"/>
        <v>4.2</v>
      </c>
      <c r="T106" s="5">
        <v>924</v>
      </c>
      <c r="U106" s="6">
        <f t="shared" si="69"/>
        <v>4.4000000000000004</v>
      </c>
      <c r="V106" s="111">
        <v>1281</v>
      </c>
      <c r="W106" s="6">
        <f t="shared" si="70"/>
        <v>6.1</v>
      </c>
      <c r="X106" s="109">
        <v>945</v>
      </c>
      <c r="Y106" s="6">
        <f t="shared" si="71"/>
        <v>4.5</v>
      </c>
      <c r="Z106" s="109">
        <v>1050</v>
      </c>
      <c r="AA106" s="6">
        <f t="shared" si="72"/>
        <v>5</v>
      </c>
      <c r="AB106" s="157">
        <v>1323</v>
      </c>
      <c r="AC106" s="70">
        <f t="shared" si="73"/>
        <v>6.3</v>
      </c>
    </row>
    <row r="107" spans="1:29" x14ac:dyDescent="0.25">
      <c r="A107" s="85" t="s">
        <v>68</v>
      </c>
      <c r="B107" s="73" t="s">
        <v>396</v>
      </c>
      <c r="C107" s="176">
        <v>145</v>
      </c>
      <c r="D107" s="111">
        <v>508</v>
      </c>
      <c r="E107" s="6">
        <f t="shared" si="62"/>
        <v>3.5034482758620689</v>
      </c>
      <c r="F107" s="109">
        <v>290</v>
      </c>
      <c r="G107" s="6">
        <f t="shared" si="62"/>
        <v>2</v>
      </c>
      <c r="H107" s="5">
        <v>493</v>
      </c>
      <c r="I107" s="3">
        <f t="shared" si="63"/>
        <v>3.4</v>
      </c>
      <c r="J107" s="111">
        <v>754</v>
      </c>
      <c r="K107" s="6">
        <f t="shared" si="64"/>
        <v>5.2</v>
      </c>
      <c r="L107" s="5">
        <v>725</v>
      </c>
      <c r="M107" s="6">
        <f t="shared" si="65"/>
        <v>5</v>
      </c>
      <c r="N107" s="5">
        <v>696</v>
      </c>
      <c r="O107" s="3">
        <f t="shared" si="66"/>
        <v>4.8</v>
      </c>
      <c r="P107" s="171">
        <v>363</v>
      </c>
      <c r="Q107" s="6">
        <f t="shared" si="67"/>
        <v>2.5034482758620689</v>
      </c>
      <c r="R107" s="5">
        <v>609</v>
      </c>
      <c r="S107" s="6">
        <f t="shared" si="68"/>
        <v>4.2</v>
      </c>
      <c r="T107" s="5">
        <v>638</v>
      </c>
      <c r="U107" s="6">
        <f t="shared" si="69"/>
        <v>4.4000000000000004</v>
      </c>
      <c r="V107" s="111">
        <v>885</v>
      </c>
      <c r="W107" s="6">
        <f t="shared" si="70"/>
        <v>6.1034482758620694</v>
      </c>
      <c r="X107" s="109">
        <v>653</v>
      </c>
      <c r="Y107" s="6">
        <f t="shared" si="71"/>
        <v>4.5034482758620689</v>
      </c>
      <c r="Z107" s="109">
        <v>725</v>
      </c>
      <c r="AA107" s="6">
        <f t="shared" si="72"/>
        <v>5</v>
      </c>
      <c r="AB107" s="157">
        <v>914</v>
      </c>
      <c r="AC107" s="70">
        <f t="shared" si="73"/>
        <v>6.3034482758620687</v>
      </c>
    </row>
    <row r="108" spans="1:29" x14ac:dyDescent="0.25">
      <c r="A108" s="85" t="s">
        <v>68</v>
      </c>
      <c r="B108" s="73" t="s">
        <v>397</v>
      </c>
      <c r="C108" s="176">
        <v>305</v>
      </c>
      <c r="D108" s="111">
        <v>1068</v>
      </c>
      <c r="E108" s="6">
        <f t="shared" si="62"/>
        <v>3.5016393442622951</v>
      </c>
      <c r="F108" s="109">
        <v>610</v>
      </c>
      <c r="G108" s="6">
        <f t="shared" si="62"/>
        <v>2</v>
      </c>
      <c r="H108" s="5">
        <v>1037</v>
      </c>
      <c r="I108" s="3">
        <f t="shared" si="63"/>
        <v>3.4</v>
      </c>
      <c r="J108" s="111">
        <v>1586</v>
      </c>
      <c r="K108" s="6">
        <f t="shared" si="64"/>
        <v>5.2</v>
      </c>
      <c r="L108" s="5">
        <v>1525</v>
      </c>
      <c r="M108" s="6">
        <f t="shared" si="65"/>
        <v>5</v>
      </c>
      <c r="N108" s="5">
        <v>1464</v>
      </c>
      <c r="O108" s="3">
        <f t="shared" si="66"/>
        <v>4.8</v>
      </c>
      <c r="P108" s="171">
        <v>763</v>
      </c>
      <c r="Q108" s="6">
        <f t="shared" si="67"/>
        <v>2.5016393442622951</v>
      </c>
      <c r="R108" s="5">
        <v>1281</v>
      </c>
      <c r="S108" s="6">
        <f t="shared" si="68"/>
        <v>4.2</v>
      </c>
      <c r="T108" s="5">
        <v>1342</v>
      </c>
      <c r="U108" s="6">
        <f t="shared" si="69"/>
        <v>4.4000000000000004</v>
      </c>
      <c r="V108" s="111">
        <v>1861</v>
      </c>
      <c r="W108" s="6">
        <f t="shared" si="70"/>
        <v>6.1016393442622947</v>
      </c>
      <c r="X108" s="109">
        <v>1373</v>
      </c>
      <c r="Y108" s="6">
        <f t="shared" si="71"/>
        <v>4.5016393442622951</v>
      </c>
      <c r="Z108" s="109">
        <v>1525</v>
      </c>
      <c r="AA108" s="6">
        <f t="shared" si="72"/>
        <v>5</v>
      </c>
      <c r="AB108" s="157">
        <v>1922</v>
      </c>
      <c r="AC108" s="70">
        <f t="shared" si="73"/>
        <v>6.3016393442622949</v>
      </c>
    </row>
    <row r="109" spans="1:29" x14ac:dyDescent="0.25">
      <c r="A109" s="85" t="s">
        <v>68</v>
      </c>
      <c r="B109" s="73" t="s">
        <v>398</v>
      </c>
      <c r="C109" s="176">
        <v>165</v>
      </c>
      <c r="D109" s="111">
        <v>578</v>
      </c>
      <c r="E109" s="6">
        <f t="shared" si="62"/>
        <v>3.5030303030303029</v>
      </c>
      <c r="F109" s="109">
        <v>330</v>
      </c>
      <c r="G109" s="6">
        <f t="shared" si="62"/>
        <v>2</v>
      </c>
      <c r="H109" s="5">
        <v>562</v>
      </c>
      <c r="I109" s="3">
        <f t="shared" si="63"/>
        <v>3.4060606060606062</v>
      </c>
      <c r="J109" s="111">
        <v>858</v>
      </c>
      <c r="K109" s="6">
        <f t="shared" si="64"/>
        <v>5.2</v>
      </c>
      <c r="L109" s="5">
        <v>825</v>
      </c>
      <c r="M109" s="6">
        <f t="shared" si="65"/>
        <v>5</v>
      </c>
      <c r="N109" s="5">
        <v>792</v>
      </c>
      <c r="O109" s="3">
        <f t="shared" si="66"/>
        <v>4.8</v>
      </c>
      <c r="P109" s="171">
        <v>413</v>
      </c>
      <c r="Q109" s="6">
        <f t="shared" si="67"/>
        <v>2.5030303030303029</v>
      </c>
      <c r="R109" s="5">
        <v>693</v>
      </c>
      <c r="S109" s="6">
        <f t="shared" si="68"/>
        <v>4.2</v>
      </c>
      <c r="T109" s="5">
        <v>726</v>
      </c>
      <c r="U109" s="6">
        <f t="shared" si="69"/>
        <v>4.4000000000000004</v>
      </c>
      <c r="V109" s="111">
        <v>1007</v>
      </c>
      <c r="W109" s="6">
        <f t="shared" si="70"/>
        <v>6.1030303030303035</v>
      </c>
      <c r="X109" s="109">
        <v>743</v>
      </c>
      <c r="Y109" s="6">
        <f t="shared" si="71"/>
        <v>4.5030303030303029</v>
      </c>
      <c r="Z109" s="109">
        <v>825</v>
      </c>
      <c r="AA109" s="6">
        <f t="shared" si="72"/>
        <v>5</v>
      </c>
      <c r="AB109" s="157">
        <v>1040</v>
      </c>
      <c r="AC109" s="70">
        <f t="shared" si="73"/>
        <v>6.3030303030303028</v>
      </c>
    </row>
    <row r="110" spans="1:29" x14ac:dyDescent="0.25">
      <c r="A110" s="85" t="s">
        <v>68</v>
      </c>
      <c r="B110" s="73" t="s">
        <v>399</v>
      </c>
      <c r="C110" s="176">
        <v>215</v>
      </c>
      <c r="D110" s="111">
        <v>753</v>
      </c>
      <c r="E110" s="6">
        <f t="shared" si="62"/>
        <v>3.5023255813953487</v>
      </c>
      <c r="F110" s="109">
        <v>430</v>
      </c>
      <c r="G110" s="6">
        <f t="shared" si="62"/>
        <v>2</v>
      </c>
      <c r="H110" s="5">
        <v>731</v>
      </c>
      <c r="I110" s="3">
        <f t="shared" si="63"/>
        <v>3.4</v>
      </c>
      <c r="J110" s="111">
        <v>1118</v>
      </c>
      <c r="K110" s="6">
        <f t="shared" si="64"/>
        <v>5.2</v>
      </c>
      <c r="L110" s="5">
        <v>1075</v>
      </c>
      <c r="M110" s="6">
        <f t="shared" si="65"/>
        <v>5</v>
      </c>
      <c r="N110" s="5">
        <v>1032</v>
      </c>
      <c r="O110" s="3">
        <f t="shared" si="66"/>
        <v>4.8</v>
      </c>
      <c r="P110" s="171">
        <v>538</v>
      </c>
      <c r="Q110" s="6">
        <f t="shared" si="67"/>
        <v>2.5023255813953487</v>
      </c>
      <c r="R110" s="5">
        <v>903</v>
      </c>
      <c r="S110" s="6">
        <f t="shared" si="68"/>
        <v>4.2</v>
      </c>
      <c r="T110" s="5">
        <v>946</v>
      </c>
      <c r="U110" s="6">
        <f t="shared" si="69"/>
        <v>4.4000000000000004</v>
      </c>
      <c r="V110" s="111">
        <v>1312</v>
      </c>
      <c r="W110" s="6">
        <f t="shared" si="70"/>
        <v>6.1023255813953492</v>
      </c>
      <c r="X110" s="109">
        <v>968</v>
      </c>
      <c r="Y110" s="6">
        <f t="shared" si="71"/>
        <v>4.5023255813953487</v>
      </c>
      <c r="Z110" s="109">
        <v>1075</v>
      </c>
      <c r="AA110" s="6">
        <f t="shared" si="72"/>
        <v>5</v>
      </c>
      <c r="AB110" s="157">
        <v>1355</v>
      </c>
      <c r="AC110" s="70">
        <f t="shared" si="73"/>
        <v>6.3023255813953485</v>
      </c>
    </row>
    <row r="111" spans="1:29" x14ac:dyDescent="0.25">
      <c r="A111" s="85" t="s">
        <v>68</v>
      </c>
      <c r="B111" s="73" t="s">
        <v>400</v>
      </c>
      <c r="C111" s="176">
        <v>125</v>
      </c>
      <c r="D111" s="111">
        <v>438</v>
      </c>
      <c r="E111" s="6">
        <f t="shared" si="62"/>
        <v>3.504</v>
      </c>
      <c r="F111" s="109">
        <v>250</v>
      </c>
      <c r="G111" s="6">
        <f t="shared" si="62"/>
        <v>2</v>
      </c>
      <c r="H111" s="5">
        <v>425</v>
      </c>
      <c r="I111" s="3">
        <f t="shared" si="63"/>
        <v>3.4</v>
      </c>
      <c r="J111" s="111">
        <v>650</v>
      </c>
      <c r="K111" s="6">
        <f t="shared" si="64"/>
        <v>5.2</v>
      </c>
      <c r="L111" s="5">
        <v>625</v>
      </c>
      <c r="M111" s="6">
        <f t="shared" si="65"/>
        <v>5</v>
      </c>
      <c r="N111" s="5">
        <v>600</v>
      </c>
      <c r="O111" s="3">
        <f t="shared" si="66"/>
        <v>4.8</v>
      </c>
      <c r="P111" s="171">
        <v>313</v>
      </c>
      <c r="Q111" s="6">
        <f t="shared" si="67"/>
        <v>2.504</v>
      </c>
      <c r="R111" s="5">
        <v>525</v>
      </c>
      <c r="S111" s="6">
        <f t="shared" si="68"/>
        <v>4.2</v>
      </c>
      <c r="T111" s="5">
        <v>550</v>
      </c>
      <c r="U111" s="6">
        <f t="shared" si="69"/>
        <v>4.4000000000000004</v>
      </c>
      <c r="V111" s="111">
        <v>763</v>
      </c>
      <c r="W111" s="6">
        <f t="shared" si="70"/>
        <v>6.1040000000000001</v>
      </c>
      <c r="X111" s="109">
        <v>563</v>
      </c>
      <c r="Y111" s="6">
        <f t="shared" si="71"/>
        <v>4.5039999999999996</v>
      </c>
      <c r="Z111" s="109">
        <v>625</v>
      </c>
      <c r="AA111" s="6">
        <f t="shared" si="72"/>
        <v>5</v>
      </c>
      <c r="AB111" s="157">
        <v>788</v>
      </c>
      <c r="AC111" s="70">
        <f t="shared" si="73"/>
        <v>6.3040000000000003</v>
      </c>
    </row>
    <row r="112" spans="1:29" x14ac:dyDescent="0.25">
      <c r="A112" s="85" t="s">
        <v>68</v>
      </c>
      <c r="B112" s="73" t="s">
        <v>401</v>
      </c>
      <c r="C112" s="176">
        <v>135</v>
      </c>
      <c r="D112" s="111">
        <v>473</v>
      </c>
      <c r="E112" s="6">
        <f t="shared" si="62"/>
        <v>3.5037037037037035</v>
      </c>
      <c r="F112" s="109">
        <v>270</v>
      </c>
      <c r="G112" s="6">
        <f t="shared" si="62"/>
        <v>2</v>
      </c>
      <c r="H112" s="5">
        <v>459</v>
      </c>
      <c r="I112" s="3">
        <f t="shared" si="63"/>
        <v>3.4</v>
      </c>
      <c r="J112" s="111">
        <v>702</v>
      </c>
      <c r="K112" s="6">
        <f t="shared" si="64"/>
        <v>5.2</v>
      </c>
      <c r="L112" s="5">
        <v>675</v>
      </c>
      <c r="M112" s="6">
        <f t="shared" si="65"/>
        <v>5</v>
      </c>
      <c r="N112" s="5">
        <v>648</v>
      </c>
      <c r="O112" s="3">
        <f t="shared" si="66"/>
        <v>4.8</v>
      </c>
      <c r="P112" s="171">
        <v>338</v>
      </c>
      <c r="Q112" s="6">
        <f t="shared" si="67"/>
        <v>2.5037037037037035</v>
      </c>
      <c r="R112" s="5">
        <v>567</v>
      </c>
      <c r="S112" s="6">
        <f t="shared" si="68"/>
        <v>4.2</v>
      </c>
      <c r="T112" s="5">
        <v>594</v>
      </c>
      <c r="U112" s="6">
        <f t="shared" si="69"/>
        <v>4.4000000000000004</v>
      </c>
      <c r="V112" s="111">
        <v>824</v>
      </c>
      <c r="W112" s="6">
        <f t="shared" si="70"/>
        <v>6.1037037037037036</v>
      </c>
      <c r="X112" s="109">
        <v>608</v>
      </c>
      <c r="Y112" s="6">
        <f t="shared" si="71"/>
        <v>4.503703703703704</v>
      </c>
      <c r="Z112" s="109">
        <v>675</v>
      </c>
      <c r="AA112" s="6">
        <f t="shared" si="72"/>
        <v>5</v>
      </c>
      <c r="AB112" s="157">
        <v>851</v>
      </c>
      <c r="AC112" s="70">
        <f t="shared" si="73"/>
        <v>6.3037037037037038</v>
      </c>
    </row>
    <row r="113" spans="1:29" x14ac:dyDescent="0.25">
      <c r="A113" s="85" t="s">
        <v>68</v>
      </c>
      <c r="B113" s="73" t="s">
        <v>402</v>
      </c>
      <c r="C113" s="176">
        <v>185</v>
      </c>
      <c r="D113" s="111">
        <v>648</v>
      </c>
      <c r="E113" s="6">
        <f t="shared" si="62"/>
        <v>3.5027027027027029</v>
      </c>
      <c r="F113" s="109">
        <v>370</v>
      </c>
      <c r="G113" s="6">
        <f t="shared" si="62"/>
        <v>2</v>
      </c>
      <c r="H113" s="5">
        <v>630</v>
      </c>
      <c r="I113" s="3">
        <f t="shared" si="63"/>
        <v>3.4054054054054053</v>
      </c>
      <c r="J113" s="111">
        <v>962</v>
      </c>
      <c r="K113" s="6">
        <f t="shared" si="64"/>
        <v>5.2</v>
      </c>
      <c r="L113" s="5">
        <v>925</v>
      </c>
      <c r="M113" s="6">
        <f t="shared" si="65"/>
        <v>5</v>
      </c>
      <c r="N113" s="5">
        <v>888</v>
      </c>
      <c r="O113" s="3">
        <f t="shared" si="66"/>
        <v>4.8</v>
      </c>
      <c r="P113" s="171">
        <v>463</v>
      </c>
      <c r="Q113" s="6">
        <f t="shared" si="67"/>
        <v>2.5027027027027029</v>
      </c>
      <c r="R113" s="5">
        <v>777</v>
      </c>
      <c r="S113" s="6">
        <f t="shared" si="68"/>
        <v>4.2</v>
      </c>
      <c r="T113" s="5">
        <v>814</v>
      </c>
      <c r="U113" s="6">
        <f t="shared" si="69"/>
        <v>4.4000000000000004</v>
      </c>
      <c r="V113" s="111">
        <v>1129</v>
      </c>
      <c r="W113" s="6">
        <f t="shared" si="70"/>
        <v>6.102702702702703</v>
      </c>
      <c r="X113" s="109">
        <v>833</v>
      </c>
      <c r="Y113" s="6">
        <f t="shared" si="71"/>
        <v>4.5027027027027025</v>
      </c>
      <c r="Z113" s="109">
        <v>925</v>
      </c>
      <c r="AA113" s="6">
        <f t="shared" si="72"/>
        <v>5</v>
      </c>
      <c r="AB113" s="157">
        <v>1166</v>
      </c>
      <c r="AC113" s="70">
        <f t="shared" si="73"/>
        <v>6.3027027027027023</v>
      </c>
    </row>
    <row r="114" spans="1:29" x14ac:dyDescent="0.25">
      <c r="A114" s="85" t="s">
        <v>68</v>
      </c>
      <c r="B114" s="73" t="s">
        <v>403</v>
      </c>
      <c r="C114" s="176">
        <v>265</v>
      </c>
      <c r="D114" s="111">
        <v>928</v>
      </c>
      <c r="E114" s="6">
        <f t="shared" si="62"/>
        <v>3.5018867924528303</v>
      </c>
      <c r="F114" s="109">
        <v>530</v>
      </c>
      <c r="G114" s="6">
        <f t="shared" si="62"/>
        <v>2</v>
      </c>
      <c r="H114" s="5">
        <v>901</v>
      </c>
      <c r="I114" s="3">
        <f t="shared" si="63"/>
        <v>3.4</v>
      </c>
      <c r="J114" s="111">
        <v>1378</v>
      </c>
      <c r="K114" s="6">
        <f t="shared" si="64"/>
        <v>5.2</v>
      </c>
      <c r="L114" s="5">
        <v>1325</v>
      </c>
      <c r="M114" s="6">
        <f t="shared" si="65"/>
        <v>5</v>
      </c>
      <c r="N114" s="5">
        <v>1272</v>
      </c>
      <c r="O114" s="3">
        <f t="shared" si="66"/>
        <v>4.8</v>
      </c>
      <c r="P114" s="171">
        <v>663</v>
      </c>
      <c r="Q114" s="6">
        <f t="shared" si="67"/>
        <v>2.5018867924528303</v>
      </c>
      <c r="R114" s="5">
        <v>1113</v>
      </c>
      <c r="S114" s="6">
        <f t="shared" si="68"/>
        <v>4.2</v>
      </c>
      <c r="T114" s="5">
        <v>1166</v>
      </c>
      <c r="U114" s="6">
        <f t="shared" si="69"/>
        <v>4.4000000000000004</v>
      </c>
      <c r="V114" s="111">
        <v>1617</v>
      </c>
      <c r="W114" s="6">
        <f t="shared" si="70"/>
        <v>6.1018867924528299</v>
      </c>
      <c r="X114" s="109">
        <v>1193</v>
      </c>
      <c r="Y114" s="6">
        <f t="shared" si="71"/>
        <v>4.5018867924528303</v>
      </c>
      <c r="Z114" s="109">
        <v>1325</v>
      </c>
      <c r="AA114" s="6">
        <f t="shared" si="72"/>
        <v>5</v>
      </c>
      <c r="AB114" s="157">
        <v>1670</v>
      </c>
      <c r="AC114" s="70">
        <f t="shared" si="73"/>
        <v>6.3018867924528301</v>
      </c>
    </row>
    <row r="115" spans="1:29" x14ac:dyDescent="0.25">
      <c r="A115" s="85" t="s">
        <v>68</v>
      </c>
      <c r="B115" s="73" t="s">
        <v>404</v>
      </c>
      <c r="C115" s="176">
        <v>120</v>
      </c>
      <c r="D115" s="111">
        <v>420</v>
      </c>
      <c r="E115" s="6">
        <f t="shared" si="62"/>
        <v>3.5</v>
      </c>
      <c r="F115" s="109">
        <v>240</v>
      </c>
      <c r="G115" s="6">
        <f t="shared" si="62"/>
        <v>2</v>
      </c>
      <c r="H115" s="5">
        <v>408</v>
      </c>
      <c r="I115" s="3">
        <f t="shared" si="63"/>
        <v>3.4</v>
      </c>
      <c r="J115" s="111">
        <v>624</v>
      </c>
      <c r="K115" s="6">
        <f t="shared" si="64"/>
        <v>5.2</v>
      </c>
      <c r="L115" s="5">
        <v>600</v>
      </c>
      <c r="M115" s="6">
        <f t="shared" si="65"/>
        <v>5</v>
      </c>
      <c r="N115" s="5">
        <v>576</v>
      </c>
      <c r="O115" s="3">
        <f t="shared" si="66"/>
        <v>4.8</v>
      </c>
      <c r="P115" s="171">
        <v>300</v>
      </c>
      <c r="Q115" s="6">
        <f t="shared" si="67"/>
        <v>2.5</v>
      </c>
      <c r="R115" s="5">
        <v>504</v>
      </c>
      <c r="S115" s="6">
        <f t="shared" si="68"/>
        <v>4.2</v>
      </c>
      <c r="T115" s="5">
        <v>528</v>
      </c>
      <c r="U115" s="6">
        <f t="shared" si="69"/>
        <v>4.4000000000000004</v>
      </c>
      <c r="V115" s="111">
        <v>732</v>
      </c>
      <c r="W115" s="6">
        <f t="shared" si="70"/>
        <v>6.1</v>
      </c>
      <c r="X115" s="109">
        <v>540</v>
      </c>
      <c r="Y115" s="6">
        <f t="shared" si="71"/>
        <v>4.5</v>
      </c>
      <c r="Z115" s="109">
        <v>600</v>
      </c>
      <c r="AA115" s="6">
        <f t="shared" si="72"/>
        <v>5</v>
      </c>
      <c r="AB115" s="157">
        <v>756</v>
      </c>
      <c r="AC115" s="70">
        <f t="shared" si="73"/>
        <v>6.3</v>
      </c>
    </row>
    <row r="116" spans="1:29" x14ac:dyDescent="0.25">
      <c r="A116" s="85" t="s">
        <v>68</v>
      </c>
      <c r="B116" s="73" t="s">
        <v>405</v>
      </c>
      <c r="C116" s="176">
        <v>175</v>
      </c>
      <c r="D116" s="111">
        <v>613</v>
      </c>
      <c r="E116" s="6">
        <f t="shared" si="62"/>
        <v>3.5028571428571427</v>
      </c>
      <c r="F116" s="109">
        <v>350</v>
      </c>
      <c r="G116" s="6">
        <f t="shared" si="62"/>
        <v>2</v>
      </c>
      <c r="H116" s="5">
        <v>596</v>
      </c>
      <c r="I116" s="3">
        <f t="shared" si="63"/>
        <v>3.4057142857142857</v>
      </c>
      <c r="J116" s="111">
        <v>910</v>
      </c>
      <c r="K116" s="6">
        <f t="shared" si="64"/>
        <v>5.2</v>
      </c>
      <c r="L116" s="5">
        <v>875</v>
      </c>
      <c r="M116" s="6">
        <f t="shared" si="65"/>
        <v>5</v>
      </c>
      <c r="N116" s="5">
        <v>840</v>
      </c>
      <c r="O116" s="3">
        <f t="shared" si="66"/>
        <v>4.8</v>
      </c>
      <c r="P116" s="171">
        <v>438</v>
      </c>
      <c r="Q116" s="6">
        <f t="shared" si="67"/>
        <v>2.5028571428571427</v>
      </c>
      <c r="R116" s="5">
        <v>735</v>
      </c>
      <c r="S116" s="6">
        <f t="shared" si="68"/>
        <v>4.2</v>
      </c>
      <c r="T116" s="5">
        <v>770</v>
      </c>
      <c r="U116" s="6">
        <f t="shared" si="69"/>
        <v>4.4000000000000004</v>
      </c>
      <c r="V116" s="111">
        <v>1068</v>
      </c>
      <c r="W116" s="6">
        <f t="shared" si="70"/>
        <v>6.1028571428571432</v>
      </c>
      <c r="X116" s="109">
        <v>788</v>
      </c>
      <c r="Y116" s="6">
        <f t="shared" si="71"/>
        <v>4.5028571428571427</v>
      </c>
      <c r="Z116" s="109">
        <v>875</v>
      </c>
      <c r="AA116" s="6">
        <f t="shared" si="72"/>
        <v>5</v>
      </c>
      <c r="AB116" s="157">
        <v>1103</v>
      </c>
      <c r="AC116" s="70">
        <f t="shared" si="73"/>
        <v>6.3028571428571425</v>
      </c>
    </row>
    <row r="117" spans="1:29" x14ac:dyDescent="0.25">
      <c r="A117" s="85" t="s">
        <v>68</v>
      </c>
      <c r="B117" s="73" t="s">
        <v>406</v>
      </c>
      <c r="C117" s="176">
        <v>185</v>
      </c>
      <c r="D117" s="111">
        <v>648</v>
      </c>
      <c r="E117" s="6">
        <f t="shared" si="62"/>
        <v>3.5027027027027029</v>
      </c>
      <c r="F117" s="109">
        <v>370</v>
      </c>
      <c r="G117" s="6">
        <f t="shared" si="62"/>
        <v>2</v>
      </c>
      <c r="H117" s="5">
        <v>630</v>
      </c>
      <c r="I117" s="3">
        <f t="shared" si="63"/>
        <v>3.4054054054054053</v>
      </c>
      <c r="J117" s="111">
        <v>962</v>
      </c>
      <c r="K117" s="6">
        <f t="shared" si="64"/>
        <v>5.2</v>
      </c>
      <c r="L117" s="5">
        <v>925</v>
      </c>
      <c r="M117" s="6">
        <f t="shared" si="65"/>
        <v>5</v>
      </c>
      <c r="N117" s="5">
        <v>888</v>
      </c>
      <c r="O117" s="3">
        <f t="shared" si="66"/>
        <v>4.8</v>
      </c>
      <c r="P117" s="171">
        <v>463</v>
      </c>
      <c r="Q117" s="6">
        <f t="shared" si="67"/>
        <v>2.5027027027027029</v>
      </c>
      <c r="R117" s="5">
        <v>777</v>
      </c>
      <c r="S117" s="6">
        <f t="shared" si="68"/>
        <v>4.2</v>
      </c>
      <c r="T117" s="5">
        <v>814</v>
      </c>
      <c r="U117" s="6">
        <f t="shared" si="69"/>
        <v>4.4000000000000004</v>
      </c>
      <c r="V117" s="111">
        <v>1129</v>
      </c>
      <c r="W117" s="6">
        <f t="shared" si="70"/>
        <v>6.102702702702703</v>
      </c>
      <c r="X117" s="109">
        <v>833</v>
      </c>
      <c r="Y117" s="6">
        <f t="shared" si="71"/>
        <v>4.5027027027027025</v>
      </c>
      <c r="Z117" s="109">
        <v>925</v>
      </c>
      <c r="AA117" s="6">
        <f t="shared" si="72"/>
        <v>5</v>
      </c>
      <c r="AB117" s="157">
        <v>1166</v>
      </c>
      <c r="AC117" s="70">
        <f t="shared" si="73"/>
        <v>6.3027027027027023</v>
      </c>
    </row>
    <row r="118" spans="1:29" x14ac:dyDescent="0.25">
      <c r="A118" s="85"/>
      <c r="C118" s="176"/>
      <c r="D118" s="2"/>
      <c r="I118" s="3"/>
      <c r="J118" s="2"/>
      <c r="O118" s="3"/>
      <c r="P118" s="2"/>
      <c r="V118" s="2"/>
      <c r="AB118" s="70"/>
      <c r="AC118" s="70"/>
    </row>
    <row r="119" spans="1:29" x14ac:dyDescent="0.25">
      <c r="A119" s="85" t="s">
        <v>54</v>
      </c>
      <c r="B119" s="72" t="s">
        <v>407</v>
      </c>
      <c r="C119" s="176">
        <v>124</v>
      </c>
      <c r="D119" s="2">
        <v>434</v>
      </c>
      <c r="E119" s="6">
        <f t="shared" ref="E119:G130" si="74">D119/$C119</f>
        <v>3.5</v>
      </c>
      <c r="F119" s="6">
        <v>447</v>
      </c>
      <c r="G119" s="6">
        <f t="shared" si="74"/>
        <v>3.6048387096774195</v>
      </c>
      <c r="H119" s="108">
        <v>372</v>
      </c>
      <c r="I119" s="3">
        <f t="shared" ref="I119:I130" si="75">H119/$C119</f>
        <v>3</v>
      </c>
      <c r="J119" s="170">
        <v>434</v>
      </c>
      <c r="K119" s="6">
        <f t="shared" ref="K119:K130" si="76">J119/$C119</f>
        <v>3.5</v>
      </c>
      <c r="L119" s="6">
        <v>620</v>
      </c>
      <c r="M119" s="6">
        <f t="shared" ref="M119:M130" si="77">L119/$C119</f>
        <v>5</v>
      </c>
      <c r="N119" s="108">
        <v>372</v>
      </c>
      <c r="O119" s="3">
        <f t="shared" ref="O119:O130" si="78">N119/$C119</f>
        <v>3</v>
      </c>
      <c r="P119" s="170">
        <v>310</v>
      </c>
      <c r="Q119" s="6">
        <f t="shared" ref="Q119:Q130" si="79">P119/$C119</f>
        <v>2.5</v>
      </c>
      <c r="R119" s="6">
        <v>521</v>
      </c>
      <c r="S119" s="6">
        <f t="shared" ref="S119:S130" si="80">R119/$C119</f>
        <v>4.2016129032258061</v>
      </c>
      <c r="T119" s="6">
        <v>546</v>
      </c>
      <c r="U119" s="6">
        <f t="shared" ref="U119:U130" si="81">T119/$C119</f>
        <v>4.403225806451613</v>
      </c>
      <c r="V119" s="2">
        <v>757</v>
      </c>
      <c r="W119" s="6">
        <f t="shared" ref="W119:W130" si="82">V119/$C119</f>
        <v>6.104838709677419</v>
      </c>
      <c r="X119" s="108">
        <v>620</v>
      </c>
      <c r="Y119" s="6">
        <f t="shared" ref="Y119:Y130" si="83">X119/$C119</f>
        <v>5</v>
      </c>
      <c r="Z119" s="6">
        <v>806</v>
      </c>
      <c r="AA119" s="6">
        <f t="shared" ref="AA119:AA130" si="84">Z119/$C119</f>
        <v>6.5</v>
      </c>
      <c r="AB119" s="158">
        <v>558</v>
      </c>
      <c r="AC119" s="70">
        <f t="shared" ref="AC119:AC130" si="85">AB119/$C119</f>
        <v>4.5</v>
      </c>
    </row>
    <row r="120" spans="1:29" x14ac:dyDescent="0.25">
      <c r="A120" s="85" t="s">
        <v>54</v>
      </c>
      <c r="B120" s="72" t="s">
        <v>408</v>
      </c>
      <c r="C120" s="176">
        <v>120</v>
      </c>
      <c r="D120" s="2">
        <v>420</v>
      </c>
      <c r="E120" s="6">
        <f t="shared" si="74"/>
        <v>3.5</v>
      </c>
      <c r="F120" s="6">
        <v>432</v>
      </c>
      <c r="G120" s="6">
        <f t="shared" si="74"/>
        <v>3.6</v>
      </c>
      <c r="H120" s="108">
        <v>360</v>
      </c>
      <c r="I120" s="3">
        <f t="shared" si="75"/>
        <v>3</v>
      </c>
      <c r="J120" s="170">
        <v>420</v>
      </c>
      <c r="K120" s="6">
        <f t="shared" si="76"/>
        <v>3.5</v>
      </c>
      <c r="L120" s="6">
        <v>600</v>
      </c>
      <c r="M120" s="6">
        <f t="shared" si="77"/>
        <v>5</v>
      </c>
      <c r="N120" s="108">
        <v>360</v>
      </c>
      <c r="O120" s="3">
        <f t="shared" si="78"/>
        <v>3</v>
      </c>
      <c r="P120" s="170">
        <v>300</v>
      </c>
      <c r="Q120" s="6">
        <f t="shared" si="79"/>
        <v>2.5</v>
      </c>
      <c r="R120" s="6">
        <v>504</v>
      </c>
      <c r="S120" s="6">
        <f t="shared" si="80"/>
        <v>4.2</v>
      </c>
      <c r="T120" s="6">
        <v>528</v>
      </c>
      <c r="U120" s="6">
        <f t="shared" si="81"/>
        <v>4.4000000000000004</v>
      </c>
      <c r="V120" s="2">
        <v>732</v>
      </c>
      <c r="W120" s="6">
        <f t="shared" si="82"/>
        <v>6.1</v>
      </c>
      <c r="X120" s="108">
        <v>600</v>
      </c>
      <c r="Y120" s="6">
        <f t="shared" si="83"/>
        <v>5</v>
      </c>
      <c r="Z120" s="6">
        <v>780</v>
      </c>
      <c r="AA120" s="6">
        <f t="shared" si="84"/>
        <v>6.5</v>
      </c>
      <c r="AB120" s="158">
        <v>540</v>
      </c>
      <c r="AC120" s="70">
        <f t="shared" si="85"/>
        <v>4.5</v>
      </c>
    </row>
    <row r="121" spans="1:29" x14ac:dyDescent="0.25">
      <c r="A121" s="85" t="s">
        <v>54</v>
      </c>
      <c r="B121" s="72" t="s">
        <v>409</v>
      </c>
      <c r="C121" s="176">
        <v>55</v>
      </c>
      <c r="D121" s="111">
        <v>193</v>
      </c>
      <c r="E121" s="6">
        <f t="shared" si="74"/>
        <v>3.5090909090909093</v>
      </c>
      <c r="F121" s="5">
        <v>198</v>
      </c>
      <c r="G121" s="6">
        <f t="shared" si="74"/>
        <v>3.6</v>
      </c>
      <c r="H121" s="109">
        <v>165</v>
      </c>
      <c r="I121" s="3">
        <f t="shared" si="75"/>
        <v>3</v>
      </c>
      <c r="J121" s="171">
        <v>193</v>
      </c>
      <c r="K121" s="6">
        <f t="shared" si="76"/>
        <v>3.5090909090909093</v>
      </c>
      <c r="L121" s="5">
        <v>275</v>
      </c>
      <c r="M121" s="6">
        <f t="shared" si="77"/>
        <v>5</v>
      </c>
      <c r="N121" s="109">
        <v>165</v>
      </c>
      <c r="O121" s="3">
        <f t="shared" si="78"/>
        <v>3</v>
      </c>
      <c r="P121" s="171">
        <v>138</v>
      </c>
      <c r="Q121" s="6">
        <f t="shared" si="79"/>
        <v>2.5090909090909093</v>
      </c>
      <c r="R121" s="5">
        <v>231</v>
      </c>
      <c r="S121" s="6">
        <f t="shared" si="80"/>
        <v>4.2</v>
      </c>
      <c r="T121" s="5">
        <v>242</v>
      </c>
      <c r="U121" s="6">
        <f t="shared" si="81"/>
        <v>4.4000000000000004</v>
      </c>
      <c r="V121" s="111">
        <v>336</v>
      </c>
      <c r="W121" s="6">
        <f t="shared" si="82"/>
        <v>6.1090909090909093</v>
      </c>
      <c r="X121" s="109">
        <v>275</v>
      </c>
      <c r="Y121" s="6">
        <f t="shared" si="83"/>
        <v>5</v>
      </c>
      <c r="Z121" s="5">
        <v>358</v>
      </c>
      <c r="AA121" s="6">
        <f t="shared" si="84"/>
        <v>6.5090909090909088</v>
      </c>
      <c r="AB121" s="159">
        <v>248</v>
      </c>
      <c r="AC121" s="70">
        <f t="shared" si="85"/>
        <v>4.5090909090909088</v>
      </c>
    </row>
    <row r="122" spans="1:29" x14ac:dyDescent="0.25">
      <c r="A122" s="85" t="s">
        <v>54</v>
      </c>
      <c r="B122" s="72" t="s">
        <v>410</v>
      </c>
      <c r="C122" s="176">
        <v>58</v>
      </c>
      <c r="D122" s="111">
        <v>203</v>
      </c>
      <c r="E122" s="6">
        <f t="shared" si="74"/>
        <v>3.5</v>
      </c>
      <c r="F122" s="5">
        <v>209</v>
      </c>
      <c r="G122" s="6">
        <f t="shared" si="74"/>
        <v>3.603448275862069</v>
      </c>
      <c r="H122" s="109">
        <v>174</v>
      </c>
      <c r="I122" s="3">
        <f t="shared" si="75"/>
        <v>3</v>
      </c>
      <c r="J122" s="171">
        <v>203</v>
      </c>
      <c r="K122" s="6">
        <f t="shared" si="76"/>
        <v>3.5</v>
      </c>
      <c r="L122" s="5">
        <v>290</v>
      </c>
      <c r="M122" s="6">
        <f t="shared" si="77"/>
        <v>5</v>
      </c>
      <c r="N122" s="109">
        <v>174</v>
      </c>
      <c r="O122" s="3">
        <f t="shared" si="78"/>
        <v>3</v>
      </c>
      <c r="P122" s="171">
        <v>145</v>
      </c>
      <c r="Q122" s="6">
        <f t="shared" si="79"/>
        <v>2.5</v>
      </c>
      <c r="R122" s="5">
        <v>244</v>
      </c>
      <c r="S122" s="6">
        <f t="shared" si="80"/>
        <v>4.2068965517241379</v>
      </c>
      <c r="T122" s="5">
        <v>256</v>
      </c>
      <c r="U122" s="6">
        <f t="shared" si="81"/>
        <v>4.4137931034482758</v>
      </c>
      <c r="V122" s="111">
        <v>354</v>
      </c>
      <c r="W122" s="6">
        <f t="shared" si="82"/>
        <v>6.1034482758620694</v>
      </c>
      <c r="X122" s="109">
        <v>290</v>
      </c>
      <c r="Y122" s="6">
        <f t="shared" si="83"/>
        <v>5</v>
      </c>
      <c r="Z122" s="5">
        <v>377</v>
      </c>
      <c r="AA122" s="6">
        <f t="shared" si="84"/>
        <v>6.5</v>
      </c>
      <c r="AB122" s="159">
        <v>261</v>
      </c>
      <c r="AC122" s="70">
        <f t="shared" si="85"/>
        <v>4.5</v>
      </c>
    </row>
    <row r="123" spans="1:29" x14ac:dyDescent="0.25">
      <c r="A123" s="85" t="s">
        <v>54</v>
      </c>
      <c r="B123" s="72" t="s">
        <v>411</v>
      </c>
      <c r="C123" s="176">
        <v>142</v>
      </c>
      <c r="D123" s="111">
        <v>497</v>
      </c>
      <c r="E123" s="6">
        <f t="shared" si="74"/>
        <v>3.5</v>
      </c>
      <c r="F123" s="5">
        <v>512</v>
      </c>
      <c r="G123" s="6">
        <f t="shared" si="74"/>
        <v>3.6056338028169015</v>
      </c>
      <c r="H123" s="109">
        <v>426</v>
      </c>
      <c r="I123" s="3">
        <f t="shared" si="75"/>
        <v>3</v>
      </c>
      <c r="J123" s="171">
        <v>497</v>
      </c>
      <c r="K123" s="6">
        <f t="shared" si="76"/>
        <v>3.5</v>
      </c>
      <c r="L123" s="5">
        <v>710</v>
      </c>
      <c r="M123" s="6">
        <f t="shared" si="77"/>
        <v>5</v>
      </c>
      <c r="N123" s="109">
        <v>426</v>
      </c>
      <c r="O123" s="3">
        <f t="shared" si="78"/>
        <v>3</v>
      </c>
      <c r="P123" s="171">
        <v>355</v>
      </c>
      <c r="Q123" s="6">
        <f t="shared" si="79"/>
        <v>2.5</v>
      </c>
      <c r="R123" s="5">
        <v>597</v>
      </c>
      <c r="S123" s="6">
        <f t="shared" si="80"/>
        <v>4.204225352112676</v>
      </c>
      <c r="T123" s="5">
        <v>625</v>
      </c>
      <c r="U123" s="6">
        <f t="shared" si="81"/>
        <v>4.401408450704225</v>
      </c>
      <c r="V123" s="111">
        <v>867</v>
      </c>
      <c r="W123" s="6">
        <f t="shared" si="82"/>
        <v>6.105633802816901</v>
      </c>
      <c r="X123" s="109">
        <v>710</v>
      </c>
      <c r="Y123" s="6">
        <f t="shared" si="83"/>
        <v>5</v>
      </c>
      <c r="Z123" s="5">
        <v>923</v>
      </c>
      <c r="AA123" s="6">
        <f t="shared" si="84"/>
        <v>6.5</v>
      </c>
      <c r="AB123" s="159">
        <v>639</v>
      </c>
      <c r="AC123" s="70">
        <f t="shared" si="85"/>
        <v>4.5</v>
      </c>
    </row>
    <row r="124" spans="1:29" x14ac:dyDescent="0.25">
      <c r="A124" s="85" t="s">
        <v>54</v>
      </c>
      <c r="B124" s="72" t="s">
        <v>544</v>
      </c>
      <c r="C124" s="176">
        <v>5</v>
      </c>
      <c r="D124" s="111">
        <v>18</v>
      </c>
      <c r="E124" s="6">
        <f t="shared" si="74"/>
        <v>3.6</v>
      </c>
      <c r="F124" s="5">
        <v>18</v>
      </c>
      <c r="G124" s="6">
        <f t="shared" si="74"/>
        <v>3.6</v>
      </c>
      <c r="H124" s="109">
        <v>15</v>
      </c>
      <c r="I124" s="3">
        <f t="shared" si="75"/>
        <v>3</v>
      </c>
      <c r="J124" s="171">
        <v>18</v>
      </c>
      <c r="K124" s="6">
        <f t="shared" si="76"/>
        <v>3.6</v>
      </c>
      <c r="L124" s="5">
        <v>25</v>
      </c>
      <c r="M124" s="6">
        <f t="shared" si="77"/>
        <v>5</v>
      </c>
      <c r="N124" s="109">
        <v>15</v>
      </c>
      <c r="O124" s="3">
        <f t="shared" si="78"/>
        <v>3</v>
      </c>
      <c r="P124" s="171">
        <v>13</v>
      </c>
      <c r="Q124" s="6">
        <f t="shared" si="79"/>
        <v>2.6</v>
      </c>
      <c r="R124" s="5">
        <v>21</v>
      </c>
      <c r="S124" s="6">
        <f t="shared" si="80"/>
        <v>4.2</v>
      </c>
      <c r="T124" s="5">
        <v>22</v>
      </c>
      <c r="U124" s="6">
        <f t="shared" si="81"/>
        <v>4.4000000000000004</v>
      </c>
      <c r="V124" s="111">
        <v>31</v>
      </c>
      <c r="W124" s="6">
        <f t="shared" si="82"/>
        <v>6.2</v>
      </c>
      <c r="X124" s="109">
        <v>25</v>
      </c>
      <c r="Y124" s="6">
        <f t="shared" si="83"/>
        <v>5</v>
      </c>
      <c r="Z124" s="5">
        <v>33</v>
      </c>
      <c r="AA124" s="6">
        <f t="shared" si="84"/>
        <v>6.6</v>
      </c>
      <c r="AB124" s="159">
        <v>23</v>
      </c>
      <c r="AC124" s="70">
        <f t="shared" si="85"/>
        <v>4.5999999999999996</v>
      </c>
    </row>
    <row r="125" spans="1:29" x14ac:dyDescent="0.25">
      <c r="A125" s="85" t="s">
        <v>54</v>
      </c>
      <c r="B125" s="72" t="s">
        <v>412</v>
      </c>
      <c r="C125" s="176">
        <v>35</v>
      </c>
      <c r="D125" s="2">
        <v>123</v>
      </c>
      <c r="E125" s="6">
        <f t="shared" si="74"/>
        <v>3.5142857142857142</v>
      </c>
      <c r="F125" s="6">
        <v>126</v>
      </c>
      <c r="G125" s="6">
        <f t="shared" si="74"/>
        <v>3.6</v>
      </c>
      <c r="H125" s="108">
        <v>105</v>
      </c>
      <c r="I125" s="3">
        <f t="shared" si="75"/>
        <v>3</v>
      </c>
      <c r="J125" s="170">
        <v>123</v>
      </c>
      <c r="K125" s="6">
        <f t="shared" si="76"/>
        <v>3.5142857142857142</v>
      </c>
      <c r="L125" s="6">
        <v>175</v>
      </c>
      <c r="M125" s="6">
        <f t="shared" si="77"/>
        <v>5</v>
      </c>
      <c r="N125" s="108">
        <v>105</v>
      </c>
      <c r="O125" s="3">
        <f t="shared" si="78"/>
        <v>3</v>
      </c>
      <c r="P125" s="170">
        <v>88</v>
      </c>
      <c r="Q125" s="6">
        <f t="shared" si="79"/>
        <v>2.5142857142857142</v>
      </c>
      <c r="R125" s="6">
        <v>147</v>
      </c>
      <c r="S125" s="6">
        <f t="shared" si="80"/>
        <v>4.2</v>
      </c>
      <c r="T125" s="6">
        <v>154</v>
      </c>
      <c r="U125" s="6">
        <f t="shared" si="81"/>
        <v>4.4000000000000004</v>
      </c>
      <c r="V125" s="2">
        <v>214</v>
      </c>
      <c r="W125" s="6">
        <f t="shared" si="82"/>
        <v>6.1142857142857139</v>
      </c>
      <c r="X125" s="108">
        <v>175</v>
      </c>
      <c r="Y125" s="6">
        <f t="shared" si="83"/>
        <v>5</v>
      </c>
      <c r="Z125" s="6">
        <v>228</v>
      </c>
      <c r="AA125" s="6">
        <f t="shared" si="84"/>
        <v>6.5142857142857142</v>
      </c>
      <c r="AB125" s="158">
        <v>158</v>
      </c>
      <c r="AC125" s="70">
        <f t="shared" si="85"/>
        <v>4.5142857142857142</v>
      </c>
    </row>
    <row r="126" spans="1:29" x14ac:dyDescent="0.25">
      <c r="A126" s="85" t="s">
        <v>54</v>
      </c>
      <c r="B126" s="72" t="s">
        <v>413</v>
      </c>
      <c r="C126" s="176">
        <v>130</v>
      </c>
      <c r="D126" s="111">
        <v>455</v>
      </c>
      <c r="E126" s="6">
        <f t="shared" si="74"/>
        <v>3.5</v>
      </c>
      <c r="F126" s="5">
        <v>468</v>
      </c>
      <c r="G126" s="6">
        <f t="shared" si="74"/>
        <v>3.6</v>
      </c>
      <c r="H126" s="109">
        <v>390</v>
      </c>
      <c r="I126" s="3">
        <f t="shared" si="75"/>
        <v>3</v>
      </c>
      <c r="J126" s="171">
        <v>455</v>
      </c>
      <c r="K126" s="6">
        <f t="shared" si="76"/>
        <v>3.5</v>
      </c>
      <c r="L126" s="5">
        <v>650</v>
      </c>
      <c r="M126" s="6">
        <f t="shared" si="77"/>
        <v>5</v>
      </c>
      <c r="N126" s="109">
        <v>390</v>
      </c>
      <c r="O126" s="3">
        <f t="shared" si="78"/>
        <v>3</v>
      </c>
      <c r="P126" s="171">
        <v>325</v>
      </c>
      <c r="Q126" s="6">
        <f t="shared" si="79"/>
        <v>2.5</v>
      </c>
      <c r="R126" s="5">
        <v>546</v>
      </c>
      <c r="S126" s="6">
        <f t="shared" si="80"/>
        <v>4.2</v>
      </c>
      <c r="T126" s="5">
        <v>572</v>
      </c>
      <c r="U126" s="6">
        <f t="shared" si="81"/>
        <v>4.4000000000000004</v>
      </c>
      <c r="V126" s="111">
        <v>793</v>
      </c>
      <c r="W126" s="6">
        <f t="shared" si="82"/>
        <v>6.1</v>
      </c>
      <c r="X126" s="109">
        <v>650</v>
      </c>
      <c r="Y126" s="6">
        <f t="shared" si="83"/>
        <v>5</v>
      </c>
      <c r="Z126" s="5">
        <v>845</v>
      </c>
      <c r="AA126" s="6">
        <f t="shared" si="84"/>
        <v>6.5</v>
      </c>
      <c r="AB126" s="159">
        <v>585</v>
      </c>
      <c r="AC126" s="70">
        <f t="shared" si="85"/>
        <v>4.5</v>
      </c>
    </row>
    <row r="127" spans="1:29" x14ac:dyDescent="0.25">
      <c r="A127" s="85" t="s">
        <v>54</v>
      </c>
      <c r="B127" s="72" t="s">
        <v>414</v>
      </c>
      <c r="C127" s="176">
        <v>81</v>
      </c>
      <c r="D127" s="111">
        <v>284</v>
      </c>
      <c r="E127" s="6">
        <f t="shared" si="74"/>
        <v>3.5061728395061729</v>
      </c>
      <c r="F127" s="5">
        <v>292</v>
      </c>
      <c r="G127" s="6">
        <f t="shared" si="74"/>
        <v>3.6049382716049383</v>
      </c>
      <c r="H127" s="109">
        <v>243</v>
      </c>
      <c r="I127" s="3">
        <f t="shared" si="75"/>
        <v>3</v>
      </c>
      <c r="J127" s="171">
        <v>284</v>
      </c>
      <c r="K127" s="6">
        <f t="shared" si="76"/>
        <v>3.5061728395061729</v>
      </c>
      <c r="L127" s="5">
        <v>405</v>
      </c>
      <c r="M127" s="6">
        <f t="shared" si="77"/>
        <v>5</v>
      </c>
      <c r="N127" s="109">
        <v>243</v>
      </c>
      <c r="O127" s="3">
        <f t="shared" si="78"/>
        <v>3</v>
      </c>
      <c r="P127" s="171">
        <v>203</v>
      </c>
      <c r="Q127" s="6">
        <f t="shared" si="79"/>
        <v>2.5061728395061729</v>
      </c>
      <c r="R127" s="5">
        <v>341</v>
      </c>
      <c r="S127" s="6">
        <f t="shared" si="80"/>
        <v>4.2098765432098766</v>
      </c>
      <c r="T127" s="5">
        <v>357</v>
      </c>
      <c r="U127" s="6">
        <f t="shared" si="81"/>
        <v>4.4074074074074074</v>
      </c>
      <c r="V127" s="111">
        <v>495</v>
      </c>
      <c r="W127" s="6">
        <f t="shared" si="82"/>
        <v>6.1111111111111107</v>
      </c>
      <c r="X127" s="109">
        <v>405</v>
      </c>
      <c r="Y127" s="6">
        <f t="shared" si="83"/>
        <v>5</v>
      </c>
      <c r="Z127" s="5">
        <v>527</v>
      </c>
      <c r="AA127" s="6">
        <f t="shared" si="84"/>
        <v>6.5061728395061724</v>
      </c>
      <c r="AB127" s="159">
        <v>365</v>
      </c>
      <c r="AC127" s="70">
        <f t="shared" si="85"/>
        <v>4.5061728395061724</v>
      </c>
    </row>
    <row r="128" spans="1:29" x14ac:dyDescent="0.25">
      <c r="A128" s="85" t="s">
        <v>54</v>
      </c>
      <c r="B128" s="72" t="s">
        <v>415</v>
      </c>
      <c r="C128" s="176">
        <v>97</v>
      </c>
      <c r="D128" s="111">
        <v>340</v>
      </c>
      <c r="E128" s="6">
        <f t="shared" si="74"/>
        <v>3.5051546391752577</v>
      </c>
      <c r="F128" s="5">
        <v>350</v>
      </c>
      <c r="G128" s="6">
        <f t="shared" si="74"/>
        <v>3.6082474226804124</v>
      </c>
      <c r="H128" s="109">
        <v>291</v>
      </c>
      <c r="I128" s="3">
        <f t="shared" si="75"/>
        <v>3</v>
      </c>
      <c r="J128" s="171">
        <v>340</v>
      </c>
      <c r="K128" s="6">
        <f t="shared" si="76"/>
        <v>3.5051546391752577</v>
      </c>
      <c r="L128" s="5">
        <v>485</v>
      </c>
      <c r="M128" s="6">
        <f t="shared" si="77"/>
        <v>5</v>
      </c>
      <c r="N128" s="109">
        <v>291</v>
      </c>
      <c r="O128" s="3">
        <f t="shared" si="78"/>
        <v>3</v>
      </c>
      <c r="P128" s="171">
        <v>243</v>
      </c>
      <c r="Q128" s="6">
        <f t="shared" si="79"/>
        <v>2.5051546391752577</v>
      </c>
      <c r="R128" s="5">
        <v>408</v>
      </c>
      <c r="S128" s="6">
        <f t="shared" si="80"/>
        <v>4.2061855670103094</v>
      </c>
      <c r="T128" s="5">
        <v>427</v>
      </c>
      <c r="U128" s="6">
        <f t="shared" si="81"/>
        <v>4.4020618556701034</v>
      </c>
      <c r="V128" s="111">
        <v>592</v>
      </c>
      <c r="W128" s="6">
        <f t="shared" si="82"/>
        <v>6.1030927835051543</v>
      </c>
      <c r="X128" s="109">
        <v>485</v>
      </c>
      <c r="Y128" s="6">
        <f t="shared" si="83"/>
        <v>5</v>
      </c>
      <c r="Z128" s="5">
        <v>631</v>
      </c>
      <c r="AA128" s="6">
        <f t="shared" si="84"/>
        <v>6.5051546391752577</v>
      </c>
      <c r="AB128" s="159">
        <v>437</v>
      </c>
      <c r="AC128" s="70">
        <f t="shared" si="85"/>
        <v>4.5051546391752577</v>
      </c>
    </row>
    <row r="129" spans="1:29" x14ac:dyDescent="0.25">
      <c r="A129" s="85" t="s">
        <v>54</v>
      </c>
      <c r="B129" s="72" t="s">
        <v>416</v>
      </c>
      <c r="C129" s="176">
        <v>52</v>
      </c>
      <c r="D129" s="2">
        <v>182</v>
      </c>
      <c r="E129" s="6">
        <f t="shared" si="74"/>
        <v>3.5</v>
      </c>
      <c r="F129" s="6">
        <v>188</v>
      </c>
      <c r="G129" s="6">
        <f t="shared" si="74"/>
        <v>3.6153846153846154</v>
      </c>
      <c r="H129" s="108">
        <v>156</v>
      </c>
      <c r="I129" s="3">
        <f t="shared" si="75"/>
        <v>3</v>
      </c>
      <c r="J129" s="170">
        <v>182</v>
      </c>
      <c r="K129" s="6">
        <f t="shared" si="76"/>
        <v>3.5</v>
      </c>
      <c r="L129" s="6">
        <v>260</v>
      </c>
      <c r="M129" s="6">
        <f t="shared" si="77"/>
        <v>5</v>
      </c>
      <c r="N129" s="108">
        <v>156</v>
      </c>
      <c r="O129" s="3">
        <f t="shared" si="78"/>
        <v>3</v>
      </c>
      <c r="P129" s="170">
        <v>130</v>
      </c>
      <c r="Q129" s="6">
        <f t="shared" si="79"/>
        <v>2.5</v>
      </c>
      <c r="R129" s="6">
        <v>219</v>
      </c>
      <c r="S129" s="6">
        <f t="shared" si="80"/>
        <v>4.2115384615384617</v>
      </c>
      <c r="T129" s="6">
        <v>229</v>
      </c>
      <c r="U129" s="6">
        <f t="shared" si="81"/>
        <v>4.4038461538461542</v>
      </c>
      <c r="V129" s="2">
        <v>318</v>
      </c>
      <c r="W129" s="6">
        <f t="shared" si="82"/>
        <v>6.115384615384615</v>
      </c>
      <c r="X129" s="108">
        <v>260</v>
      </c>
      <c r="Y129" s="6">
        <f t="shared" si="83"/>
        <v>5</v>
      </c>
      <c r="Z129" s="6">
        <v>338</v>
      </c>
      <c r="AA129" s="6">
        <f t="shared" si="84"/>
        <v>6.5</v>
      </c>
      <c r="AB129" s="158">
        <v>234</v>
      </c>
      <c r="AC129" s="70">
        <f t="shared" si="85"/>
        <v>4.5</v>
      </c>
    </row>
    <row r="130" spans="1:29" x14ac:dyDescent="0.25">
      <c r="A130" s="85" t="s">
        <v>54</v>
      </c>
      <c r="B130" s="72" t="s">
        <v>417</v>
      </c>
      <c r="C130" s="176">
        <v>53</v>
      </c>
      <c r="D130" s="111">
        <v>186</v>
      </c>
      <c r="E130" s="6">
        <f t="shared" si="74"/>
        <v>3.5094339622641511</v>
      </c>
      <c r="F130" s="5">
        <v>191</v>
      </c>
      <c r="G130" s="6">
        <f t="shared" si="74"/>
        <v>3.6037735849056602</v>
      </c>
      <c r="H130" s="109">
        <v>159</v>
      </c>
      <c r="I130" s="3">
        <f t="shared" si="75"/>
        <v>3</v>
      </c>
      <c r="J130" s="171">
        <v>186</v>
      </c>
      <c r="K130" s="6">
        <f t="shared" si="76"/>
        <v>3.5094339622641511</v>
      </c>
      <c r="L130" s="5">
        <v>265</v>
      </c>
      <c r="M130" s="6">
        <f t="shared" si="77"/>
        <v>5</v>
      </c>
      <c r="N130" s="109">
        <v>159</v>
      </c>
      <c r="O130" s="3">
        <f t="shared" si="78"/>
        <v>3</v>
      </c>
      <c r="P130" s="171">
        <v>133</v>
      </c>
      <c r="Q130" s="6">
        <f t="shared" si="79"/>
        <v>2.5094339622641511</v>
      </c>
      <c r="R130" s="5">
        <v>223</v>
      </c>
      <c r="S130" s="6">
        <f t="shared" si="80"/>
        <v>4.2075471698113205</v>
      </c>
      <c r="T130" s="5">
        <v>234</v>
      </c>
      <c r="U130" s="6">
        <f t="shared" si="81"/>
        <v>4.4150943396226419</v>
      </c>
      <c r="V130" s="111">
        <v>324</v>
      </c>
      <c r="W130" s="6">
        <f t="shared" si="82"/>
        <v>6.1132075471698117</v>
      </c>
      <c r="X130" s="109">
        <v>265</v>
      </c>
      <c r="Y130" s="6">
        <f t="shared" si="83"/>
        <v>5</v>
      </c>
      <c r="Z130" s="5">
        <v>345</v>
      </c>
      <c r="AA130" s="6">
        <f t="shared" si="84"/>
        <v>6.5094339622641506</v>
      </c>
      <c r="AB130" s="159">
        <v>239</v>
      </c>
      <c r="AC130" s="70">
        <f t="shared" si="85"/>
        <v>4.5094339622641506</v>
      </c>
    </row>
    <row r="131" spans="1:29" x14ac:dyDescent="0.25">
      <c r="A131" s="85"/>
      <c r="C131" s="176"/>
      <c r="D131" s="2"/>
      <c r="I131" s="3"/>
      <c r="J131" s="2"/>
      <c r="O131" s="3"/>
      <c r="P131" s="2"/>
      <c r="V131" s="2"/>
      <c r="AB131" s="70"/>
      <c r="AC131" s="70"/>
    </row>
    <row r="132" spans="1:29" x14ac:dyDescent="0.25">
      <c r="A132" s="85" t="s">
        <v>96</v>
      </c>
      <c r="B132" s="73" t="s">
        <v>418</v>
      </c>
      <c r="C132" s="176">
        <v>119</v>
      </c>
      <c r="D132" s="2">
        <v>417</v>
      </c>
      <c r="E132" s="6">
        <f t="shared" ref="E132:G149" si="86">D132/$C132</f>
        <v>3.5042016806722689</v>
      </c>
      <c r="F132" s="6">
        <v>429</v>
      </c>
      <c r="G132" s="6">
        <f t="shared" si="86"/>
        <v>3.6050420168067228</v>
      </c>
      <c r="H132" s="108">
        <v>179</v>
      </c>
      <c r="I132" s="3">
        <f t="shared" ref="I132:I149" si="87">H132/$C132</f>
        <v>1.5042016806722689</v>
      </c>
      <c r="J132" s="170">
        <v>357</v>
      </c>
      <c r="K132" s="6">
        <f t="shared" ref="K132:K149" si="88">J132/$C132</f>
        <v>3</v>
      </c>
      <c r="L132" s="6">
        <v>595</v>
      </c>
      <c r="M132" s="6">
        <f t="shared" ref="M132:M149" si="89">L132/$C132</f>
        <v>5</v>
      </c>
      <c r="N132" s="6">
        <v>572</v>
      </c>
      <c r="O132" s="3">
        <f t="shared" ref="O132:O149" si="90">N132/$C132</f>
        <v>4.8067226890756301</v>
      </c>
      <c r="P132" s="2">
        <v>512</v>
      </c>
      <c r="Q132" s="6">
        <f t="shared" ref="Q132:Q149" si="91">P132/$C132</f>
        <v>4.3025210084033612</v>
      </c>
      <c r="R132" s="108">
        <v>357</v>
      </c>
      <c r="S132" s="6">
        <f t="shared" ref="S132:S149" si="92">R132/$C132</f>
        <v>3</v>
      </c>
      <c r="T132" s="6">
        <v>524</v>
      </c>
      <c r="U132" s="6">
        <f t="shared" ref="U132:U149" si="93">T132/$C132</f>
        <v>4.4033613445378155</v>
      </c>
      <c r="V132" s="170">
        <v>595</v>
      </c>
      <c r="W132" s="6">
        <f t="shared" ref="W132:W149" si="94">V132/$C132</f>
        <v>5</v>
      </c>
      <c r="X132" s="6">
        <v>714</v>
      </c>
      <c r="Y132" s="6">
        <f t="shared" ref="Y132:Y149" si="95">X132/$C132</f>
        <v>6</v>
      </c>
      <c r="Z132" s="6">
        <v>774</v>
      </c>
      <c r="AA132" s="6">
        <f t="shared" ref="AA132:AA149" si="96">Z132/$C132</f>
        <v>6.5042016806722689</v>
      </c>
      <c r="AB132" s="70">
        <v>750</v>
      </c>
      <c r="AC132" s="70">
        <f t="shared" ref="AC132:AC149" si="97">AB132/$C132</f>
        <v>6.3025210084033612</v>
      </c>
    </row>
    <row r="133" spans="1:29" x14ac:dyDescent="0.25">
      <c r="A133" s="85" t="s">
        <v>96</v>
      </c>
      <c r="B133" s="73" t="s">
        <v>419</v>
      </c>
      <c r="C133" s="176">
        <v>226</v>
      </c>
      <c r="D133" s="111">
        <v>791</v>
      </c>
      <c r="E133" s="6">
        <f t="shared" si="86"/>
        <v>3.5</v>
      </c>
      <c r="F133" s="5">
        <v>814</v>
      </c>
      <c r="G133" s="6">
        <f t="shared" si="86"/>
        <v>3.6017699115044248</v>
      </c>
      <c r="H133" s="109">
        <v>339</v>
      </c>
      <c r="I133" s="3">
        <f t="shared" si="87"/>
        <v>1.5</v>
      </c>
      <c r="J133" s="171">
        <v>678</v>
      </c>
      <c r="K133" s="6">
        <f t="shared" si="88"/>
        <v>3</v>
      </c>
      <c r="L133" s="5">
        <v>1130</v>
      </c>
      <c r="M133" s="6">
        <f t="shared" si="89"/>
        <v>5</v>
      </c>
      <c r="N133" s="5">
        <v>1085</v>
      </c>
      <c r="O133" s="3">
        <f t="shared" si="90"/>
        <v>4.8008849557522124</v>
      </c>
      <c r="P133" s="111">
        <v>972</v>
      </c>
      <c r="Q133" s="6">
        <f t="shared" si="91"/>
        <v>4.3008849557522124</v>
      </c>
      <c r="R133" s="109">
        <v>678</v>
      </c>
      <c r="S133" s="6">
        <f t="shared" si="92"/>
        <v>3</v>
      </c>
      <c r="T133" s="5">
        <v>995</v>
      </c>
      <c r="U133" s="6">
        <f t="shared" si="93"/>
        <v>4.4026548672566372</v>
      </c>
      <c r="V133" s="171">
        <v>1130</v>
      </c>
      <c r="W133" s="6">
        <f t="shared" si="94"/>
        <v>5</v>
      </c>
      <c r="X133" s="5">
        <v>1356</v>
      </c>
      <c r="Y133" s="6">
        <f t="shared" si="95"/>
        <v>6</v>
      </c>
      <c r="Z133" s="5">
        <v>1469</v>
      </c>
      <c r="AA133" s="6">
        <f t="shared" si="96"/>
        <v>6.5</v>
      </c>
      <c r="AB133" s="157">
        <v>1424</v>
      </c>
      <c r="AC133" s="70">
        <f t="shared" si="97"/>
        <v>6.3008849557522124</v>
      </c>
    </row>
    <row r="134" spans="1:29" x14ac:dyDescent="0.25">
      <c r="A134" s="85" t="s">
        <v>96</v>
      </c>
      <c r="B134" s="73" t="s">
        <v>420</v>
      </c>
      <c r="C134" s="176">
        <v>123</v>
      </c>
      <c r="D134" s="111">
        <v>431</v>
      </c>
      <c r="E134" s="6">
        <f t="shared" si="86"/>
        <v>3.5040650406504064</v>
      </c>
      <c r="F134" s="5">
        <v>443</v>
      </c>
      <c r="G134" s="6">
        <f t="shared" si="86"/>
        <v>3.6016260162601625</v>
      </c>
      <c r="H134" s="109">
        <v>185</v>
      </c>
      <c r="I134" s="3">
        <f t="shared" si="87"/>
        <v>1.5040650406504066</v>
      </c>
      <c r="J134" s="171">
        <v>369</v>
      </c>
      <c r="K134" s="6">
        <f t="shared" si="88"/>
        <v>3</v>
      </c>
      <c r="L134" s="5">
        <v>615</v>
      </c>
      <c r="M134" s="6">
        <f t="shared" si="89"/>
        <v>5</v>
      </c>
      <c r="N134" s="5">
        <v>591</v>
      </c>
      <c r="O134" s="3">
        <f t="shared" si="90"/>
        <v>4.8048780487804876</v>
      </c>
      <c r="P134" s="111">
        <v>529</v>
      </c>
      <c r="Q134" s="6">
        <f t="shared" si="91"/>
        <v>4.3008130081300813</v>
      </c>
      <c r="R134" s="109">
        <v>369</v>
      </c>
      <c r="S134" s="6">
        <f t="shared" si="92"/>
        <v>3</v>
      </c>
      <c r="T134" s="5">
        <v>542</v>
      </c>
      <c r="U134" s="6">
        <f t="shared" si="93"/>
        <v>4.4065040650406502</v>
      </c>
      <c r="V134" s="171">
        <v>615</v>
      </c>
      <c r="W134" s="6">
        <f t="shared" si="94"/>
        <v>5</v>
      </c>
      <c r="X134" s="5">
        <v>738</v>
      </c>
      <c r="Y134" s="6">
        <f t="shared" si="95"/>
        <v>6</v>
      </c>
      <c r="Z134" s="5">
        <v>800</v>
      </c>
      <c r="AA134" s="6">
        <f t="shared" si="96"/>
        <v>6.5040650406504064</v>
      </c>
      <c r="AB134" s="157">
        <v>775</v>
      </c>
      <c r="AC134" s="70">
        <f t="shared" si="97"/>
        <v>6.3008130081300813</v>
      </c>
    </row>
    <row r="135" spans="1:29" x14ac:dyDescent="0.25">
      <c r="A135" s="85" t="s">
        <v>96</v>
      </c>
      <c r="B135" s="73" t="s">
        <v>421</v>
      </c>
      <c r="C135" s="176">
        <v>115</v>
      </c>
      <c r="D135" s="2">
        <v>403</v>
      </c>
      <c r="E135" s="6">
        <f t="shared" si="86"/>
        <v>3.5043478260869567</v>
      </c>
      <c r="F135" s="6">
        <v>414</v>
      </c>
      <c r="G135" s="6">
        <f t="shared" si="86"/>
        <v>3.6</v>
      </c>
      <c r="H135" s="108">
        <v>173</v>
      </c>
      <c r="I135" s="3">
        <f t="shared" si="87"/>
        <v>1.5043478260869565</v>
      </c>
      <c r="J135" s="170">
        <v>345</v>
      </c>
      <c r="K135" s="6">
        <f t="shared" si="88"/>
        <v>3</v>
      </c>
      <c r="L135" s="6">
        <v>575</v>
      </c>
      <c r="M135" s="6">
        <f t="shared" si="89"/>
        <v>5</v>
      </c>
      <c r="N135" s="6">
        <v>552</v>
      </c>
      <c r="O135" s="3">
        <f t="shared" si="90"/>
        <v>4.8</v>
      </c>
      <c r="P135" s="2">
        <v>495</v>
      </c>
      <c r="Q135" s="6">
        <f t="shared" si="91"/>
        <v>4.3043478260869561</v>
      </c>
      <c r="R135" s="108">
        <v>345</v>
      </c>
      <c r="S135" s="6">
        <f t="shared" si="92"/>
        <v>3</v>
      </c>
      <c r="T135" s="6">
        <v>506</v>
      </c>
      <c r="U135" s="6">
        <f t="shared" si="93"/>
        <v>4.4000000000000004</v>
      </c>
      <c r="V135" s="170">
        <v>575</v>
      </c>
      <c r="W135" s="6">
        <f t="shared" si="94"/>
        <v>5</v>
      </c>
      <c r="X135" s="6">
        <v>690</v>
      </c>
      <c r="Y135" s="6">
        <f t="shared" si="95"/>
        <v>6</v>
      </c>
      <c r="Z135" s="6">
        <v>748</v>
      </c>
      <c r="AA135" s="6">
        <f t="shared" si="96"/>
        <v>6.5043478260869563</v>
      </c>
      <c r="AB135" s="70">
        <v>725</v>
      </c>
      <c r="AC135" s="70">
        <f t="shared" si="97"/>
        <v>6.3043478260869561</v>
      </c>
    </row>
    <row r="136" spans="1:29" x14ac:dyDescent="0.25">
      <c r="A136" s="85" t="s">
        <v>96</v>
      </c>
      <c r="B136" s="73" t="s">
        <v>422</v>
      </c>
      <c r="C136" s="176">
        <v>165</v>
      </c>
      <c r="D136" s="111">
        <v>578</v>
      </c>
      <c r="E136" s="6">
        <f t="shared" si="86"/>
        <v>3.5030303030303029</v>
      </c>
      <c r="F136" s="5">
        <v>594</v>
      </c>
      <c r="G136" s="6">
        <f t="shared" si="86"/>
        <v>3.6</v>
      </c>
      <c r="H136" s="109">
        <v>248</v>
      </c>
      <c r="I136" s="3">
        <f t="shared" si="87"/>
        <v>1.5030303030303029</v>
      </c>
      <c r="J136" s="171">
        <v>495</v>
      </c>
      <c r="K136" s="6">
        <f t="shared" si="88"/>
        <v>3</v>
      </c>
      <c r="L136" s="5">
        <v>825</v>
      </c>
      <c r="M136" s="6">
        <f t="shared" si="89"/>
        <v>5</v>
      </c>
      <c r="N136" s="5">
        <v>792</v>
      </c>
      <c r="O136" s="3">
        <f t="shared" si="90"/>
        <v>4.8</v>
      </c>
      <c r="P136" s="111">
        <v>710</v>
      </c>
      <c r="Q136" s="6">
        <f t="shared" si="91"/>
        <v>4.3030303030303028</v>
      </c>
      <c r="R136" s="109">
        <v>495</v>
      </c>
      <c r="S136" s="6">
        <f t="shared" si="92"/>
        <v>3</v>
      </c>
      <c r="T136" s="5">
        <v>726</v>
      </c>
      <c r="U136" s="6">
        <f t="shared" si="93"/>
        <v>4.4000000000000004</v>
      </c>
      <c r="V136" s="171">
        <v>825</v>
      </c>
      <c r="W136" s="6">
        <f t="shared" si="94"/>
        <v>5</v>
      </c>
      <c r="X136" s="5">
        <v>990</v>
      </c>
      <c r="Y136" s="6">
        <f t="shared" si="95"/>
        <v>6</v>
      </c>
      <c r="Z136" s="5">
        <v>1073</v>
      </c>
      <c r="AA136" s="6">
        <f t="shared" si="96"/>
        <v>6.5030303030303029</v>
      </c>
      <c r="AB136" s="157">
        <v>1040</v>
      </c>
      <c r="AC136" s="70">
        <f t="shared" si="97"/>
        <v>6.3030303030303028</v>
      </c>
    </row>
    <row r="137" spans="1:29" x14ac:dyDescent="0.25">
      <c r="A137" s="85" t="s">
        <v>96</v>
      </c>
      <c r="B137" s="73" t="s">
        <v>423</v>
      </c>
      <c r="C137" s="176">
        <v>137</v>
      </c>
      <c r="D137" s="111">
        <v>480</v>
      </c>
      <c r="E137" s="6">
        <f t="shared" si="86"/>
        <v>3.5036496350364965</v>
      </c>
      <c r="F137" s="5">
        <v>494</v>
      </c>
      <c r="G137" s="6">
        <f t="shared" si="86"/>
        <v>3.605839416058394</v>
      </c>
      <c r="H137" s="109">
        <v>206</v>
      </c>
      <c r="I137" s="3">
        <f t="shared" si="87"/>
        <v>1.5036496350364963</v>
      </c>
      <c r="J137" s="171">
        <v>411</v>
      </c>
      <c r="K137" s="6">
        <f t="shared" si="88"/>
        <v>3</v>
      </c>
      <c r="L137" s="5">
        <v>685</v>
      </c>
      <c r="M137" s="6">
        <f t="shared" si="89"/>
        <v>5</v>
      </c>
      <c r="N137" s="5">
        <v>658</v>
      </c>
      <c r="O137" s="3">
        <f t="shared" si="90"/>
        <v>4.8029197080291972</v>
      </c>
      <c r="P137" s="111">
        <v>590</v>
      </c>
      <c r="Q137" s="6">
        <f t="shared" si="91"/>
        <v>4.3065693430656937</v>
      </c>
      <c r="R137" s="109">
        <v>411</v>
      </c>
      <c r="S137" s="6">
        <f t="shared" si="92"/>
        <v>3</v>
      </c>
      <c r="T137" s="5">
        <v>603</v>
      </c>
      <c r="U137" s="6">
        <f t="shared" si="93"/>
        <v>4.4014598540145986</v>
      </c>
      <c r="V137" s="171">
        <v>685</v>
      </c>
      <c r="W137" s="6">
        <f t="shared" si="94"/>
        <v>5</v>
      </c>
      <c r="X137" s="5">
        <v>822</v>
      </c>
      <c r="Y137" s="6">
        <f t="shared" si="95"/>
        <v>6</v>
      </c>
      <c r="Z137" s="5">
        <v>891</v>
      </c>
      <c r="AA137" s="6">
        <f t="shared" si="96"/>
        <v>6.5036496350364965</v>
      </c>
      <c r="AB137" s="157">
        <v>864</v>
      </c>
      <c r="AC137" s="70">
        <f t="shared" si="97"/>
        <v>6.3065693430656937</v>
      </c>
    </row>
    <row r="138" spans="1:29" x14ac:dyDescent="0.25">
      <c r="A138" s="85" t="s">
        <v>96</v>
      </c>
      <c r="B138" s="78" t="s">
        <v>424</v>
      </c>
      <c r="C138" s="176">
        <v>132</v>
      </c>
      <c r="D138" s="2">
        <v>462</v>
      </c>
      <c r="E138" s="6">
        <f t="shared" si="86"/>
        <v>3.5</v>
      </c>
      <c r="F138" s="6">
        <v>476</v>
      </c>
      <c r="G138" s="6">
        <f t="shared" si="86"/>
        <v>3.606060606060606</v>
      </c>
      <c r="H138" s="108">
        <v>198</v>
      </c>
      <c r="I138" s="3">
        <f t="shared" si="87"/>
        <v>1.5</v>
      </c>
      <c r="J138" s="170">
        <v>396</v>
      </c>
      <c r="K138" s="6">
        <f t="shared" si="88"/>
        <v>3</v>
      </c>
      <c r="L138" s="6">
        <v>660</v>
      </c>
      <c r="M138" s="6">
        <f t="shared" si="89"/>
        <v>5</v>
      </c>
      <c r="N138" s="6">
        <v>634</v>
      </c>
      <c r="O138" s="3">
        <f t="shared" si="90"/>
        <v>4.8030303030303028</v>
      </c>
      <c r="P138" s="2">
        <v>568</v>
      </c>
      <c r="Q138" s="6">
        <f t="shared" si="91"/>
        <v>4.3030303030303028</v>
      </c>
      <c r="R138" s="108">
        <v>396</v>
      </c>
      <c r="S138" s="6">
        <f t="shared" si="92"/>
        <v>3</v>
      </c>
      <c r="T138" s="6">
        <v>581</v>
      </c>
      <c r="U138" s="6">
        <f t="shared" si="93"/>
        <v>4.4015151515151514</v>
      </c>
      <c r="V138" s="170">
        <v>660</v>
      </c>
      <c r="W138" s="6">
        <f t="shared" si="94"/>
        <v>5</v>
      </c>
      <c r="X138" s="6">
        <v>792</v>
      </c>
      <c r="Y138" s="6">
        <f t="shared" si="95"/>
        <v>6</v>
      </c>
      <c r="Z138" s="6">
        <v>858</v>
      </c>
      <c r="AA138" s="6">
        <f t="shared" si="96"/>
        <v>6.5</v>
      </c>
      <c r="AB138" s="70">
        <v>832</v>
      </c>
      <c r="AC138" s="70">
        <f t="shared" si="97"/>
        <v>6.3030303030303028</v>
      </c>
    </row>
    <row r="139" spans="1:29" x14ac:dyDescent="0.25">
      <c r="A139" s="86" t="s">
        <v>96</v>
      </c>
      <c r="B139" s="75" t="s">
        <v>546</v>
      </c>
      <c r="C139" s="176">
        <v>155</v>
      </c>
      <c r="D139" s="111">
        <v>543</v>
      </c>
      <c r="E139" s="6">
        <f t="shared" si="86"/>
        <v>3.5032258064516131</v>
      </c>
      <c r="F139" s="5">
        <v>558</v>
      </c>
      <c r="G139" s="6">
        <f t="shared" si="86"/>
        <v>3.6</v>
      </c>
      <c r="H139" s="109">
        <v>233</v>
      </c>
      <c r="I139" s="3">
        <f t="shared" si="87"/>
        <v>1.5032258064516129</v>
      </c>
      <c r="J139" s="171">
        <v>465</v>
      </c>
      <c r="K139" s="6">
        <f t="shared" si="88"/>
        <v>3</v>
      </c>
      <c r="L139" s="5">
        <v>775</v>
      </c>
      <c r="M139" s="6">
        <f t="shared" si="89"/>
        <v>5</v>
      </c>
      <c r="N139" s="5">
        <v>744</v>
      </c>
      <c r="O139" s="3">
        <f t="shared" si="90"/>
        <v>4.8</v>
      </c>
      <c r="P139" s="111">
        <v>667</v>
      </c>
      <c r="Q139" s="6">
        <f t="shared" si="91"/>
        <v>4.3032258064516133</v>
      </c>
      <c r="R139" s="109">
        <v>465</v>
      </c>
      <c r="S139" s="6">
        <f t="shared" si="92"/>
        <v>3</v>
      </c>
      <c r="T139" s="5">
        <v>682</v>
      </c>
      <c r="U139" s="6">
        <f t="shared" si="93"/>
        <v>4.4000000000000004</v>
      </c>
      <c r="V139" s="171">
        <v>775</v>
      </c>
      <c r="W139" s="6">
        <f t="shared" si="94"/>
        <v>5</v>
      </c>
      <c r="X139" s="5">
        <v>930</v>
      </c>
      <c r="Y139" s="6">
        <f t="shared" si="95"/>
        <v>6</v>
      </c>
      <c r="Z139" s="5">
        <v>1008</v>
      </c>
      <c r="AA139" s="6">
        <f t="shared" si="96"/>
        <v>6.5032258064516126</v>
      </c>
      <c r="AB139" s="157">
        <v>977</v>
      </c>
      <c r="AC139" s="70">
        <f t="shared" si="97"/>
        <v>6.3032258064516133</v>
      </c>
    </row>
    <row r="140" spans="1:29" x14ac:dyDescent="0.25">
      <c r="A140" s="85" t="s">
        <v>96</v>
      </c>
      <c r="B140" s="73" t="s">
        <v>545</v>
      </c>
      <c r="C140" s="176">
        <v>98</v>
      </c>
      <c r="D140" s="111">
        <v>343</v>
      </c>
      <c r="E140" s="6">
        <f t="shared" si="86"/>
        <v>3.5</v>
      </c>
      <c r="F140" s="5">
        <v>353</v>
      </c>
      <c r="G140" s="6">
        <f t="shared" si="86"/>
        <v>3.6020408163265305</v>
      </c>
      <c r="H140" s="109">
        <v>147</v>
      </c>
      <c r="I140" s="3">
        <f t="shared" si="87"/>
        <v>1.5</v>
      </c>
      <c r="J140" s="171">
        <v>294</v>
      </c>
      <c r="K140" s="6">
        <f t="shared" si="88"/>
        <v>3</v>
      </c>
      <c r="L140" s="5">
        <v>490</v>
      </c>
      <c r="M140" s="6">
        <f t="shared" si="89"/>
        <v>5</v>
      </c>
      <c r="N140" s="5">
        <v>471</v>
      </c>
      <c r="O140" s="3">
        <f t="shared" si="90"/>
        <v>4.8061224489795915</v>
      </c>
      <c r="P140" s="111">
        <v>422</v>
      </c>
      <c r="Q140" s="6">
        <f t="shared" si="91"/>
        <v>4.3061224489795915</v>
      </c>
      <c r="R140" s="109">
        <v>294</v>
      </c>
      <c r="S140" s="6">
        <f t="shared" si="92"/>
        <v>3</v>
      </c>
      <c r="T140" s="5">
        <v>432</v>
      </c>
      <c r="U140" s="6">
        <f t="shared" si="93"/>
        <v>4.408163265306122</v>
      </c>
      <c r="V140" s="171">
        <v>490</v>
      </c>
      <c r="W140" s="6">
        <f t="shared" si="94"/>
        <v>5</v>
      </c>
      <c r="X140" s="5">
        <v>588</v>
      </c>
      <c r="Y140" s="6">
        <f t="shared" si="95"/>
        <v>6</v>
      </c>
      <c r="Z140" s="5">
        <v>637</v>
      </c>
      <c r="AA140" s="6">
        <f t="shared" si="96"/>
        <v>6.5</v>
      </c>
      <c r="AB140" s="157">
        <v>618</v>
      </c>
      <c r="AC140" s="70">
        <f t="shared" si="97"/>
        <v>6.3061224489795915</v>
      </c>
    </row>
    <row r="141" spans="1:29" x14ac:dyDescent="0.25">
      <c r="A141" s="86" t="s">
        <v>96</v>
      </c>
      <c r="B141" s="75" t="s">
        <v>547</v>
      </c>
      <c r="C141" s="176">
        <v>225</v>
      </c>
      <c r="D141" s="111">
        <v>788</v>
      </c>
      <c r="E141" s="6">
        <f t="shared" si="86"/>
        <v>3.5022222222222221</v>
      </c>
      <c r="F141" s="5">
        <v>810</v>
      </c>
      <c r="G141" s="6">
        <f t="shared" si="86"/>
        <v>3.6</v>
      </c>
      <c r="H141" s="109">
        <v>338</v>
      </c>
      <c r="I141" s="3">
        <f t="shared" si="87"/>
        <v>1.5022222222222221</v>
      </c>
      <c r="J141" s="171">
        <v>675</v>
      </c>
      <c r="K141" s="6">
        <f t="shared" si="88"/>
        <v>3</v>
      </c>
      <c r="L141" s="5">
        <v>1125</v>
      </c>
      <c r="M141" s="6">
        <f t="shared" si="89"/>
        <v>5</v>
      </c>
      <c r="N141" s="5">
        <v>1080</v>
      </c>
      <c r="O141" s="3">
        <f t="shared" si="90"/>
        <v>4.8</v>
      </c>
      <c r="P141" s="111">
        <v>968</v>
      </c>
      <c r="Q141" s="6">
        <f t="shared" si="91"/>
        <v>4.3022222222222224</v>
      </c>
      <c r="R141" s="109">
        <v>675</v>
      </c>
      <c r="S141" s="6">
        <f t="shared" si="92"/>
        <v>3</v>
      </c>
      <c r="T141" s="5">
        <v>990</v>
      </c>
      <c r="U141" s="6">
        <f t="shared" si="93"/>
        <v>4.4000000000000004</v>
      </c>
      <c r="V141" s="171">
        <v>1125</v>
      </c>
      <c r="W141" s="6">
        <f t="shared" si="94"/>
        <v>5</v>
      </c>
      <c r="X141" s="5">
        <v>1350</v>
      </c>
      <c r="Y141" s="6">
        <f t="shared" si="95"/>
        <v>6</v>
      </c>
      <c r="Z141" s="5">
        <v>1463</v>
      </c>
      <c r="AA141" s="6">
        <f t="shared" si="96"/>
        <v>6.5022222222222226</v>
      </c>
      <c r="AB141" s="157">
        <v>1418</v>
      </c>
      <c r="AC141" s="70">
        <f t="shared" si="97"/>
        <v>6.3022222222222224</v>
      </c>
    </row>
    <row r="142" spans="1:29" x14ac:dyDescent="0.25">
      <c r="A142" s="86" t="s">
        <v>96</v>
      </c>
      <c r="B142" s="75" t="s">
        <v>548</v>
      </c>
      <c r="C142" s="176">
        <v>208</v>
      </c>
      <c r="D142" s="111">
        <v>728</v>
      </c>
      <c r="E142" s="6">
        <f t="shared" si="86"/>
        <v>3.5</v>
      </c>
      <c r="F142" s="5">
        <v>749</v>
      </c>
      <c r="G142" s="6">
        <f t="shared" si="86"/>
        <v>3.6009615384615383</v>
      </c>
      <c r="H142" s="109">
        <v>312</v>
      </c>
      <c r="I142" s="3">
        <f t="shared" si="87"/>
        <v>1.5</v>
      </c>
      <c r="J142" s="171">
        <v>624</v>
      </c>
      <c r="K142" s="6">
        <f t="shared" si="88"/>
        <v>3</v>
      </c>
      <c r="L142" s="5">
        <v>1040</v>
      </c>
      <c r="M142" s="6">
        <f t="shared" si="89"/>
        <v>5</v>
      </c>
      <c r="N142" s="5">
        <v>999</v>
      </c>
      <c r="O142" s="3">
        <f t="shared" si="90"/>
        <v>4.802884615384615</v>
      </c>
      <c r="P142" s="111">
        <v>895</v>
      </c>
      <c r="Q142" s="6">
        <f t="shared" si="91"/>
        <v>4.302884615384615</v>
      </c>
      <c r="R142" s="109">
        <v>624</v>
      </c>
      <c r="S142" s="6">
        <f t="shared" si="92"/>
        <v>3</v>
      </c>
      <c r="T142" s="5">
        <v>916</v>
      </c>
      <c r="U142" s="6">
        <f t="shared" si="93"/>
        <v>4.4038461538461542</v>
      </c>
      <c r="V142" s="171">
        <v>1040</v>
      </c>
      <c r="W142" s="6">
        <f t="shared" si="94"/>
        <v>5</v>
      </c>
      <c r="X142" s="5">
        <v>1248</v>
      </c>
      <c r="Y142" s="6">
        <f t="shared" si="95"/>
        <v>6</v>
      </c>
      <c r="Z142" s="5">
        <v>1352</v>
      </c>
      <c r="AA142" s="6">
        <f t="shared" si="96"/>
        <v>6.5</v>
      </c>
      <c r="AB142" s="157">
        <v>1311</v>
      </c>
      <c r="AC142" s="70">
        <f t="shared" si="97"/>
        <v>6.302884615384615</v>
      </c>
    </row>
    <row r="143" spans="1:29" x14ac:dyDescent="0.25">
      <c r="A143" s="85" t="s">
        <v>96</v>
      </c>
      <c r="B143" s="73" t="s">
        <v>425</v>
      </c>
      <c r="C143" s="176">
        <v>132</v>
      </c>
      <c r="D143" s="111">
        <v>462</v>
      </c>
      <c r="E143" s="6">
        <f t="shared" si="86"/>
        <v>3.5</v>
      </c>
      <c r="F143" s="5">
        <v>476</v>
      </c>
      <c r="G143" s="6">
        <f t="shared" si="86"/>
        <v>3.606060606060606</v>
      </c>
      <c r="H143" s="109">
        <v>198</v>
      </c>
      <c r="I143" s="3">
        <f t="shared" si="87"/>
        <v>1.5</v>
      </c>
      <c r="J143" s="171">
        <v>396</v>
      </c>
      <c r="K143" s="6">
        <f t="shared" si="88"/>
        <v>3</v>
      </c>
      <c r="L143" s="5">
        <v>660</v>
      </c>
      <c r="M143" s="6">
        <f t="shared" si="89"/>
        <v>5</v>
      </c>
      <c r="N143" s="5">
        <v>634</v>
      </c>
      <c r="O143" s="3">
        <f t="shared" si="90"/>
        <v>4.8030303030303028</v>
      </c>
      <c r="P143" s="111">
        <v>568</v>
      </c>
      <c r="Q143" s="6">
        <f t="shared" si="91"/>
        <v>4.3030303030303028</v>
      </c>
      <c r="R143" s="109">
        <v>396</v>
      </c>
      <c r="S143" s="6">
        <f t="shared" si="92"/>
        <v>3</v>
      </c>
      <c r="T143" s="5">
        <v>581</v>
      </c>
      <c r="U143" s="6">
        <f t="shared" si="93"/>
        <v>4.4015151515151514</v>
      </c>
      <c r="V143" s="171">
        <v>660</v>
      </c>
      <c r="W143" s="6">
        <f t="shared" si="94"/>
        <v>5</v>
      </c>
      <c r="X143" s="5">
        <v>792</v>
      </c>
      <c r="Y143" s="6">
        <f t="shared" si="95"/>
        <v>6</v>
      </c>
      <c r="Z143" s="5">
        <v>858</v>
      </c>
      <c r="AA143" s="6">
        <f t="shared" si="96"/>
        <v>6.5</v>
      </c>
      <c r="AB143" s="157">
        <v>832</v>
      </c>
      <c r="AC143" s="70">
        <f t="shared" si="97"/>
        <v>6.3030303030303028</v>
      </c>
    </row>
    <row r="144" spans="1:29" x14ac:dyDescent="0.25">
      <c r="A144" s="85" t="s">
        <v>96</v>
      </c>
      <c r="B144" s="73" t="s">
        <v>426</v>
      </c>
      <c r="C144" s="176">
        <v>107</v>
      </c>
      <c r="D144" s="2">
        <v>375</v>
      </c>
      <c r="E144" s="6">
        <f t="shared" si="86"/>
        <v>3.5046728971962615</v>
      </c>
      <c r="F144" s="6">
        <v>386</v>
      </c>
      <c r="G144" s="6">
        <f t="shared" si="86"/>
        <v>3.6074766355140189</v>
      </c>
      <c r="H144" s="108">
        <v>161</v>
      </c>
      <c r="I144" s="3">
        <f t="shared" si="87"/>
        <v>1.5046728971962617</v>
      </c>
      <c r="J144" s="170">
        <v>321</v>
      </c>
      <c r="K144" s="6">
        <f t="shared" si="88"/>
        <v>3</v>
      </c>
      <c r="L144" s="6">
        <v>535</v>
      </c>
      <c r="M144" s="6">
        <f t="shared" si="89"/>
        <v>5</v>
      </c>
      <c r="N144" s="6">
        <v>514</v>
      </c>
      <c r="O144" s="3">
        <f t="shared" si="90"/>
        <v>4.8037383177570092</v>
      </c>
      <c r="P144" s="2">
        <v>461</v>
      </c>
      <c r="Q144" s="6">
        <f t="shared" si="91"/>
        <v>4.3084112149532707</v>
      </c>
      <c r="R144" s="108">
        <v>321</v>
      </c>
      <c r="S144" s="6">
        <f t="shared" si="92"/>
        <v>3</v>
      </c>
      <c r="T144" s="6">
        <v>471</v>
      </c>
      <c r="U144" s="6">
        <f t="shared" si="93"/>
        <v>4.4018691588785046</v>
      </c>
      <c r="V144" s="170">
        <v>535</v>
      </c>
      <c r="W144" s="6">
        <f t="shared" si="94"/>
        <v>5</v>
      </c>
      <c r="X144" s="6">
        <v>642</v>
      </c>
      <c r="Y144" s="6">
        <f t="shared" si="95"/>
        <v>6</v>
      </c>
      <c r="Z144" s="6">
        <v>696</v>
      </c>
      <c r="AA144" s="6">
        <f t="shared" si="96"/>
        <v>6.5046728971962615</v>
      </c>
      <c r="AB144" s="70">
        <v>675</v>
      </c>
      <c r="AC144" s="70">
        <f t="shared" si="97"/>
        <v>6.3084112149532707</v>
      </c>
    </row>
    <row r="145" spans="1:29" x14ac:dyDescent="0.25">
      <c r="A145" s="85" t="s">
        <v>96</v>
      </c>
      <c r="B145" s="75" t="s">
        <v>427</v>
      </c>
      <c r="C145" s="176">
        <v>141</v>
      </c>
      <c r="D145" s="111">
        <v>494</v>
      </c>
      <c r="E145" s="6">
        <f t="shared" si="86"/>
        <v>3.5035460992907801</v>
      </c>
      <c r="F145" s="5">
        <v>508</v>
      </c>
      <c r="G145" s="6">
        <f t="shared" si="86"/>
        <v>3.602836879432624</v>
      </c>
      <c r="H145" s="109">
        <v>212</v>
      </c>
      <c r="I145" s="3">
        <f t="shared" si="87"/>
        <v>1.5035460992907801</v>
      </c>
      <c r="J145" s="171">
        <v>423</v>
      </c>
      <c r="K145" s="6">
        <f t="shared" si="88"/>
        <v>3</v>
      </c>
      <c r="L145" s="5">
        <v>705</v>
      </c>
      <c r="M145" s="6">
        <f t="shared" si="89"/>
        <v>5</v>
      </c>
      <c r="N145" s="5">
        <v>677</v>
      </c>
      <c r="O145" s="3">
        <f t="shared" si="90"/>
        <v>4.8014184397163122</v>
      </c>
      <c r="P145" s="111">
        <v>607</v>
      </c>
      <c r="Q145" s="6">
        <f t="shared" si="91"/>
        <v>4.3049645390070923</v>
      </c>
      <c r="R145" s="109">
        <v>423</v>
      </c>
      <c r="S145" s="6">
        <f t="shared" si="92"/>
        <v>3</v>
      </c>
      <c r="T145" s="5">
        <v>621</v>
      </c>
      <c r="U145" s="6">
        <f t="shared" si="93"/>
        <v>4.4042553191489358</v>
      </c>
      <c r="V145" s="171">
        <v>705</v>
      </c>
      <c r="W145" s="6">
        <f t="shared" si="94"/>
        <v>5</v>
      </c>
      <c r="X145" s="5">
        <v>846</v>
      </c>
      <c r="Y145" s="6">
        <f t="shared" si="95"/>
        <v>6</v>
      </c>
      <c r="Z145" s="5">
        <v>917</v>
      </c>
      <c r="AA145" s="6">
        <f t="shared" si="96"/>
        <v>6.5035460992907801</v>
      </c>
      <c r="AB145" s="157">
        <v>889</v>
      </c>
      <c r="AC145" s="70">
        <f t="shared" si="97"/>
        <v>6.3049645390070923</v>
      </c>
    </row>
    <row r="146" spans="1:29" x14ac:dyDescent="0.25">
      <c r="A146" s="85" t="s">
        <v>96</v>
      </c>
      <c r="B146" s="73" t="s">
        <v>428</v>
      </c>
      <c r="C146" s="176">
        <v>115</v>
      </c>
      <c r="D146" s="111">
        <v>403</v>
      </c>
      <c r="E146" s="6">
        <f t="shared" si="86"/>
        <v>3.5043478260869567</v>
      </c>
      <c r="F146" s="5">
        <v>414</v>
      </c>
      <c r="G146" s="6">
        <f t="shared" si="86"/>
        <v>3.6</v>
      </c>
      <c r="H146" s="109">
        <v>173</v>
      </c>
      <c r="I146" s="3">
        <f t="shared" si="87"/>
        <v>1.5043478260869565</v>
      </c>
      <c r="J146" s="171">
        <v>345</v>
      </c>
      <c r="K146" s="6">
        <f t="shared" si="88"/>
        <v>3</v>
      </c>
      <c r="L146" s="5">
        <v>575</v>
      </c>
      <c r="M146" s="6">
        <f t="shared" si="89"/>
        <v>5</v>
      </c>
      <c r="N146" s="5">
        <v>552</v>
      </c>
      <c r="O146" s="3">
        <f t="shared" si="90"/>
        <v>4.8</v>
      </c>
      <c r="P146" s="111">
        <v>495</v>
      </c>
      <c r="Q146" s="6">
        <f t="shared" si="91"/>
        <v>4.3043478260869561</v>
      </c>
      <c r="R146" s="109">
        <v>345</v>
      </c>
      <c r="S146" s="6">
        <f t="shared" si="92"/>
        <v>3</v>
      </c>
      <c r="T146" s="5">
        <v>506</v>
      </c>
      <c r="U146" s="6">
        <f t="shared" si="93"/>
        <v>4.4000000000000004</v>
      </c>
      <c r="V146" s="171">
        <v>575</v>
      </c>
      <c r="W146" s="6">
        <f t="shared" si="94"/>
        <v>5</v>
      </c>
      <c r="X146" s="5">
        <v>690</v>
      </c>
      <c r="Y146" s="6">
        <f t="shared" si="95"/>
        <v>6</v>
      </c>
      <c r="Z146" s="5">
        <v>748</v>
      </c>
      <c r="AA146" s="6">
        <f t="shared" si="96"/>
        <v>6.5043478260869563</v>
      </c>
      <c r="AB146" s="157">
        <v>725</v>
      </c>
      <c r="AC146" s="70">
        <f t="shared" si="97"/>
        <v>6.3043478260869561</v>
      </c>
    </row>
    <row r="147" spans="1:29" x14ac:dyDescent="0.25">
      <c r="A147" s="85" t="s">
        <v>96</v>
      </c>
      <c r="B147" s="72" t="s">
        <v>429</v>
      </c>
      <c r="C147" s="176">
        <v>62</v>
      </c>
      <c r="D147" s="2">
        <v>217</v>
      </c>
      <c r="E147" s="6">
        <f t="shared" si="86"/>
        <v>3.5</v>
      </c>
      <c r="F147" s="6">
        <v>224</v>
      </c>
      <c r="G147" s="6">
        <f t="shared" si="86"/>
        <v>3.6129032258064515</v>
      </c>
      <c r="H147" s="108">
        <v>93</v>
      </c>
      <c r="I147" s="3">
        <f t="shared" si="87"/>
        <v>1.5</v>
      </c>
      <c r="J147" s="170">
        <v>186</v>
      </c>
      <c r="K147" s="6">
        <f t="shared" si="88"/>
        <v>3</v>
      </c>
      <c r="L147" s="6">
        <v>310</v>
      </c>
      <c r="M147" s="6">
        <f t="shared" si="89"/>
        <v>5</v>
      </c>
      <c r="N147" s="6">
        <v>298</v>
      </c>
      <c r="O147" s="3">
        <f t="shared" si="90"/>
        <v>4.806451612903226</v>
      </c>
      <c r="P147" s="2">
        <v>267</v>
      </c>
      <c r="Q147" s="6">
        <f t="shared" si="91"/>
        <v>4.306451612903226</v>
      </c>
      <c r="R147" s="108">
        <v>186</v>
      </c>
      <c r="S147" s="6">
        <f t="shared" si="92"/>
        <v>3</v>
      </c>
      <c r="T147" s="6">
        <v>273</v>
      </c>
      <c r="U147" s="6">
        <f t="shared" si="93"/>
        <v>4.403225806451613</v>
      </c>
      <c r="V147" s="170">
        <v>310</v>
      </c>
      <c r="W147" s="6">
        <f t="shared" si="94"/>
        <v>5</v>
      </c>
      <c r="X147" s="6">
        <v>372</v>
      </c>
      <c r="Y147" s="6">
        <f t="shared" si="95"/>
        <v>6</v>
      </c>
      <c r="Z147" s="6">
        <v>403</v>
      </c>
      <c r="AA147" s="6">
        <f t="shared" si="96"/>
        <v>6.5</v>
      </c>
      <c r="AB147" s="70">
        <v>391</v>
      </c>
      <c r="AC147" s="70">
        <f t="shared" si="97"/>
        <v>6.306451612903226</v>
      </c>
    </row>
    <row r="148" spans="1:29" x14ac:dyDescent="0.25">
      <c r="A148" s="85" t="s">
        <v>96</v>
      </c>
      <c r="B148" s="75" t="s">
        <v>430</v>
      </c>
      <c r="C148" s="176">
        <v>85</v>
      </c>
      <c r="D148" s="111">
        <v>298</v>
      </c>
      <c r="E148" s="6">
        <f t="shared" si="86"/>
        <v>3.5058823529411764</v>
      </c>
      <c r="F148" s="5">
        <v>306</v>
      </c>
      <c r="G148" s="6">
        <f t="shared" si="86"/>
        <v>3.6</v>
      </c>
      <c r="H148" s="109">
        <v>128</v>
      </c>
      <c r="I148" s="3">
        <f t="shared" si="87"/>
        <v>1.5058823529411764</v>
      </c>
      <c r="J148" s="171">
        <v>255</v>
      </c>
      <c r="K148" s="6">
        <f t="shared" si="88"/>
        <v>3</v>
      </c>
      <c r="L148" s="5">
        <v>425</v>
      </c>
      <c r="M148" s="6">
        <f t="shared" si="89"/>
        <v>5</v>
      </c>
      <c r="N148" s="5">
        <v>408</v>
      </c>
      <c r="O148" s="3">
        <f t="shared" si="90"/>
        <v>4.8</v>
      </c>
      <c r="P148" s="111">
        <v>366</v>
      </c>
      <c r="Q148" s="6">
        <f t="shared" si="91"/>
        <v>4.3058823529411763</v>
      </c>
      <c r="R148" s="109">
        <v>255</v>
      </c>
      <c r="S148" s="6">
        <f t="shared" si="92"/>
        <v>3</v>
      </c>
      <c r="T148" s="5">
        <v>374</v>
      </c>
      <c r="U148" s="6">
        <f t="shared" si="93"/>
        <v>4.4000000000000004</v>
      </c>
      <c r="V148" s="171">
        <v>425</v>
      </c>
      <c r="W148" s="6">
        <f t="shared" si="94"/>
        <v>5</v>
      </c>
      <c r="X148" s="5">
        <v>510</v>
      </c>
      <c r="Y148" s="6">
        <f t="shared" si="95"/>
        <v>6</v>
      </c>
      <c r="Z148" s="5">
        <v>553</v>
      </c>
      <c r="AA148" s="6">
        <f t="shared" si="96"/>
        <v>6.5058823529411764</v>
      </c>
      <c r="AB148" s="157">
        <v>536</v>
      </c>
      <c r="AC148" s="70">
        <f t="shared" si="97"/>
        <v>6.3058823529411763</v>
      </c>
    </row>
    <row r="149" spans="1:29" x14ac:dyDescent="0.25">
      <c r="A149" s="85" t="s">
        <v>96</v>
      </c>
      <c r="B149" s="73" t="s">
        <v>615</v>
      </c>
      <c r="C149" s="176">
        <v>103</v>
      </c>
      <c r="D149" s="2">
        <v>361</v>
      </c>
      <c r="E149" s="6">
        <f t="shared" si="86"/>
        <v>3.5048543689320391</v>
      </c>
      <c r="F149" s="6">
        <v>371</v>
      </c>
      <c r="G149" s="6">
        <f t="shared" si="86"/>
        <v>3.6019417475728157</v>
      </c>
      <c r="H149" s="108">
        <v>155</v>
      </c>
      <c r="I149" s="3">
        <f t="shared" si="87"/>
        <v>1.5048543689320388</v>
      </c>
      <c r="J149" s="170">
        <v>309</v>
      </c>
      <c r="K149" s="6">
        <f t="shared" si="88"/>
        <v>3</v>
      </c>
      <c r="L149" s="6">
        <v>515</v>
      </c>
      <c r="M149" s="6">
        <f t="shared" si="89"/>
        <v>5</v>
      </c>
      <c r="N149" s="6">
        <v>495</v>
      </c>
      <c r="O149" s="3">
        <f t="shared" si="90"/>
        <v>4.8058252427184467</v>
      </c>
      <c r="P149" s="2">
        <v>443</v>
      </c>
      <c r="Q149" s="6">
        <f t="shared" si="91"/>
        <v>4.3009708737864081</v>
      </c>
      <c r="R149" s="108">
        <v>309</v>
      </c>
      <c r="S149" s="6">
        <f t="shared" si="92"/>
        <v>3</v>
      </c>
      <c r="T149" s="6">
        <v>454</v>
      </c>
      <c r="U149" s="6">
        <f t="shared" si="93"/>
        <v>4.407766990291262</v>
      </c>
      <c r="V149" s="170">
        <v>515</v>
      </c>
      <c r="W149" s="6">
        <f t="shared" si="94"/>
        <v>5</v>
      </c>
      <c r="X149" s="6">
        <v>618</v>
      </c>
      <c r="Y149" s="6">
        <f t="shared" si="95"/>
        <v>6</v>
      </c>
      <c r="Z149" s="6">
        <v>670</v>
      </c>
      <c r="AA149" s="6">
        <f t="shared" si="96"/>
        <v>6.5048543689320386</v>
      </c>
      <c r="AB149" s="70">
        <v>649</v>
      </c>
      <c r="AC149" s="70">
        <f t="shared" si="97"/>
        <v>6.3009708737864081</v>
      </c>
    </row>
    <row r="150" spans="1:29" x14ac:dyDescent="0.25">
      <c r="A150" s="85"/>
      <c r="C150" s="176"/>
      <c r="D150" s="2"/>
      <c r="I150" s="3"/>
      <c r="J150" s="2"/>
      <c r="O150" s="3"/>
      <c r="P150" s="2"/>
      <c r="V150" s="2"/>
      <c r="AB150" s="70"/>
      <c r="AC150" s="70"/>
    </row>
    <row r="151" spans="1:29" x14ac:dyDescent="0.25">
      <c r="A151" s="85" t="s">
        <v>81</v>
      </c>
      <c r="B151" s="73" t="s">
        <v>431</v>
      </c>
      <c r="C151" s="176">
        <v>85</v>
      </c>
      <c r="D151" s="171">
        <v>170</v>
      </c>
      <c r="E151" s="6">
        <f t="shared" ref="E151:G157" si="98">D151/$C151</f>
        <v>2</v>
      </c>
      <c r="F151" s="5">
        <v>306</v>
      </c>
      <c r="G151" s="6">
        <f t="shared" si="98"/>
        <v>3.6</v>
      </c>
      <c r="H151" s="5">
        <v>290</v>
      </c>
      <c r="I151" s="3">
        <f t="shared" ref="I151:I157" si="99">H151/$C151</f>
        <v>3.4117647058823528</v>
      </c>
      <c r="J151" s="111">
        <v>442</v>
      </c>
      <c r="K151" s="6">
        <f t="shared" ref="K151:K157" si="100">J151/$C151</f>
        <v>5.2</v>
      </c>
      <c r="L151" s="109">
        <v>255</v>
      </c>
      <c r="M151" s="6">
        <f t="shared" ref="M151:M157" si="101">L151/$C151</f>
        <v>3</v>
      </c>
      <c r="N151" s="5">
        <v>408</v>
      </c>
      <c r="O151" s="3">
        <f t="shared" ref="O151:O157" si="102">N151/$C151</f>
        <v>4.8</v>
      </c>
      <c r="P151" s="171">
        <v>255</v>
      </c>
      <c r="Q151" s="6">
        <f t="shared" ref="Q151:Q157" si="103">P151/$C151</f>
        <v>3</v>
      </c>
      <c r="R151" s="109">
        <v>213</v>
      </c>
      <c r="S151" s="6">
        <f t="shared" ref="S151:S157" si="104">R151/$C151</f>
        <v>2.5058823529411764</v>
      </c>
      <c r="T151" s="5">
        <v>374</v>
      </c>
      <c r="U151" s="6">
        <f t="shared" ref="U151:U157" si="105">T151/$C151</f>
        <v>4.4000000000000004</v>
      </c>
      <c r="V151" s="171">
        <v>383</v>
      </c>
      <c r="W151" s="6">
        <f t="shared" ref="W151:W157" si="106">V151/$C151</f>
        <v>4.5058823529411764</v>
      </c>
      <c r="X151" s="5">
        <v>510</v>
      </c>
      <c r="Y151" s="6">
        <f t="shared" ref="Y151:Y157" si="107">X151/$C151</f>
        <v>6</v>
      </c>
      <c r="Z151" s="5">
        <v>553</v>
      </c>
      <c r="AA151" s="6">
        <f t="shared" ref="AA151:AA157" si="108">Z151/$C151</f>
        <v>6.5058823529411764</v>
      </c>
      <c r="AB151" s="157">
        <v>536</v>
      </c>
      <c r="AC151" s="70">
        <f t="shared" ref="AC151:AC157" si="109">AB151/$C151</f>
        <v>6.3058823529411763</v>
      </c>
    </row>
    <row r="152" spans="1:29" x14ac:dyDescent="0.25">
      <c r="A152" s="85" t="s">
        <v>81</v>
      </c>
      <c r="B152" s="74" t="s">
        <v>432</v>
      </c>
      <c r="C152" s="176">
        <v>120</v>
      </c>
      <c r="D152" s="170">
        <v>240</v>
      </c>
      <c r="E152" s="6">
        <f t="shared" si="98"/>
        <v>2</v>
      </c>
      <c r="F152" s="6">
        <v>432</v>
      </c>
      <c r="G152" s="6">
        <f t="shared" si="98"/>
        <v>3.6</v>
      </c>
      <c r="H152" s="6">
        <v>408</v>
      </c>
      <c r="I152" s="3">
        <f t="shared" si="99"/>
        <v>3.4</v>
      </c>
      <c r="J152" s="2">
        <v>624</v>
      </c>
      <c r="K152" s="6">
        <f t="shared" si="100"/>
        <v>5.2</v>
      </c>
      <c r="L152" s="108">
        <v>360</v>
      </c>
      <c r="M152" s="6">
        <f t="shared" si="101"/>
        <v>3</v>
      </c>
      <c r="N152" s="6">
        <v>576</v>
      </c>
      <c r="O152" s="3">
        <f t="shared" si="102"/>
        <v>4.8</v>
      </c>
      <c r="P152" s="170">
        <v>360</v>
      </c>
      <c r="Q152" s="6">
        <f t="shared" si="103"/>
        <v>3</v>
      </c>
      <c r="R152" s="108">
        <v>300</v>
      </c>
      <c r="S152" s="6">
        <f t="shared" si="104"/>
        <v>2.5</v>
      </c>
      <c r="T152" s="6">
        <v>528</v>
      </c>
      <c r="U152" s="6">
        <f t="shared" si="105"/>
        <v>4.4000000000000004</v>
      </c>
      <c r="V152" s="170">
        <v>540</v>
      </c>
      <c r="W152" s="6">
        <f t="shared" si="106"/>
        <v>4.5</v>
      </c>
      <c r="X152" s="6">
        <v>720</v>
      </c>
      <c r="Y152" s="6">
        <f t="shared" si="107"/>
        <v>6</v>
      </c>
      <c r="Z152" s="6">
        <v>780</v>
      </c>
      <c r="AA152" s="6">
        <f t="shared" si="108"/>
        <v>6.5</v>
      </c>
      <c r="AB152" s="70">
        <v>756</v>
      </c>
      <c r="AC152" s="70">
        <f t="shared" si="109"/>
        <v>6.3</v>
      </c>
    </row>
    <row r="153" spans="1:29" x14ac:dyDescent="0.25">
      <c r="A153" s="85" t="s">
        <v>81</v>
      </c>
      <c r="B153" s="73" t="s">
        <v>433</v>
      </c>
      <c r="C153" s="176">
        <v>159</v>
      </c>
      <c r="D153" s="171">
        <v>318</v>
      </c>
      <c r="E153" s="6">
        <f t="shared" si="98"/>
        <v>2</v>
      </c>
      <c r="F153" s="5">
        <v>573</v>
      </c>
      <c r="G153" s="6">
        <f t="shared" si="98"/>
        <v>3.6037735849056602</v>
      </c>
      <c r="H153" s="5">
        <v>541</v>
      </c>
      <c r="I153" s="3">
        <f t="shared" si="99"/>
        <v>3.4025157232704402</v>
      </c>
      <c r="J153" s="111">
        <v>827</v>
      </c>
      <c r="K153" s="6">
        <f t="shared" si="100"/>
        <v>5.2012578616352201</v>
      </c>
      <c r="L153" s="109">
        <v>477</v>
      </c>
      <c r="M153" s="6">
        <f t="shared" si="101"/>
        <v>3</v>
      </c>
      <c r="N153" s="5">
        <v>764</v>
      </c>
      <c r="O153" s="3">
        <f t="shared" si="102"/>
        <v>4.8050314465408803</v>
      </c>
      <c r="P153" s="171">
        <v>477</v>
      </c>
      <c r="Q153" s="6">
        <f t="shared" si="103"/>
        <v>3</v>
      </c>
      <c r="R153" s="109">
        <v>398</v>
      </c>
      <c r="S153" s="6">
        <f t="shared" si="104"/>
        <v>2.5031446540880502</v>
      </c>
      <c r="T153" s="5">
        <v>700</v>
      </c>
      <c r="U153" s="6">
        <f t="shared" si="105"/>
        <v>4.4025157232704402</v>
      </c>
      <c r="V153" s="171">
        <v>716</v>
      </c>
      <c r="W153" s="6">
        <f t="shared" si="106"/>
        <v>4.5031446540880502</v>
      </c>
      <c r="X153" s="5">
        <v>954</v>
      </c>
      <c r="Y153" s="6">
        <f t="shared" si="107"/>
        <v>6</v>
      </c>
      <c r="Z153" s="5">
        <v>1034</v>
      </c>
      <c r="AA153" s="6">
        <f t="shared" si="108"/>
        <v>6.5031446540880502</v>
      </c>
      <c r="AB153" s="157">
        <v>1002</v>
      </c>
      <c r="AC153" s="70">
        <f t="shared" si="109"/>
        <v>6.3018867924528301</v>
      </c>
    </row>
    <row r="154" spans="1:29" x14ac:dyDescent="0.25">
      <c r="A154" s="85" t="s">
        <v>81</v>
      </c>
      <c r="B154" s="71" t="s">
        <v>434</v>
      </c>
      <c r="C154" s="176">
        <v>119</v>
      </c>
      <c r="D154" s="171">
        <v>238</v>
      </c>
      <c r="E154" s="6">
        <f t="shared" si="98"/>
        <v>2</v>
      </c>
      <c r="F154" s="5">
        <v>429</v>
      </c>
      <c r="G154" s="6">
        <f t="shared" si="98"/>
        <v>3.6050420168067228</v>
      </c>
      <c r="H154" s="5">
        <v>405</v>
      </c>
      <c r="I154" s="3">
        <f t="shared" si="99"/>
        <v>3.403361344537815</v>
      </c>
      <c r="J154" s="111">
        <v>619</v>
      </c>
      <c r="K154" s="6">
        <f t="shared" si="100"/>
        <v>5.2016806722689077</v>
      </c>
      <c r="L154" s="109">
        <v>357</v>
      </c>
      <c r="M154" s="6">
        <f t="shared" si="101"/>
        <v>3</v>
      </c>
      <c r="N154" s="5">
        <v>572</v>
      </c>
      <c r="O154" s="3">
        <f t="shared" si="102"/>
        <v>4.8067226890756301</v>
      </c>
      <c r="P154" s="171">
        <v>357</v>
      </c>
      <c r="Q154" s="6">
        <f t="shared" si="103"/>
        <v>3</v>
      </c>
      <c r="R154" s="109">
        <v>298</v>
      </c>
      <c r="S154" s="6">
        <f t="shared" si="104"/>
        <v>2.5042016806722689</v>
      </c>
      <c r="T154" s="5">
        <v>524</v>
      </c>
      <c r="U154" s="6">
        <f t="shared" si="105"/>
        <v>4.4033613445378155</v>
      </c>
      <c r="V154" s="171">
        <v>536</v>
      </c>
      <c r="W154" s="6">
        <f t="shared" si="106"/>
        <v>4.5042016806722689</v>
      </c>
      <c r="X154" s="5">
        <v>714</v>
      </c>
      <c r="Y154" s="6">
        <f t="shared" si="107"/>
        <v>6</v>
      </c>
      <c r="Z154" s="5">
        <v>774</v>
      </c>
      <c r="AA154" s="6">
        <f t="shared" si="108"/>
        <v>6.5042016806722689</v>
      </c>
      <c r="AB154" s="157">
        <v>750</v>
      </c>
      <c r="AC154" s="70">
        <f t="shared" si="109"/>
        <v>6.3025210084033612</v>
      </c>
    </row>
    <row r="155" spans="1:29" x14ac:dyDescent="0.25">
      <c r="A155" s="85" t="s">
        <v>81</v>
      </c>
      <c r="B155" s="71" t="s">
        <v>435</v>
      </c>
      <c r="C155" s="176">
        <v>102</v>
      </c>
      <c r="D155" s="171">
        <v>204</v>
      </c>
      <c r="E155" s="6">
        <f t="shared" si="98"/>
        <v>2</v>
      </c>
      <c r="F155" s="5">
        <v>368</v>
      </c>
      <c r="G155" s="6">
        <f t="shared" si="98"/>
        <v>3.607843137254902</v>
      </c>
      <c r="H155" s="5">
        <v>347</v>
      </c>
      <c r="I155" s="3">
        <f t="shared" si="99"/>
        <v>3.4019607843137254</v>
      </c>
      <c r="J155" s="111">
        <v>531</v>
      </c>
      <c r="K155" s="6">
        <f t="shared" si="100"/>
        <v>5.2058823529411766</v>
      </c>
      <c r="L155" s="109">
        <v>306</v>
      </c>
      <c r="M155" s="6">
        <f t="shared" si="101"/>
        <v>3</v>
      </c>
      <c r="N155" s="5">
        <v>490</v>
      </c>
      <c r="O155" s="3">
        <f t="shared" si="102"/>
        <v>4.8039215686274508</v>
      </c>
      <c r="P155" s="171">
        <v>306</v>
      </c>
      <c r="Q155" s="6">
        <f t="shared" si="103"/>
        <v>3</v>
      </c>
      <c r="R155" s="109">
        <v>255</v>
      </c>
      <c r="S155" s="6">
        <f t="shared" si="104"/>
        <v>2.5</v>
      </c>
      <c r="T155" s="5">
        <v>449</v>
      </c>
      <c r="U155" s="6">
        <f t="shared" si="105"/>
        <v>4.4019607843137258</v>
      </c>
      <c r="V155" s="171">
        <v>459</v>
      </c>
      <c r="W155" s="6">
        <f t="shared" si="106"/>
        <v>4.5</v>
      </c>
      <c r="X155" s="5">
        <v>612</v>
      </c>
      <c r="Y155" s="6">
        <f t="shared" si="107"/>
        <v>6</v>
      </c>
      <c r="Z155" s="5">
        <v>663</v>
      </c>
      <c r="AA155" s="6">
        <f t="shared" si="108"/>
        <v>6.5</v>
      </c>
      <c r="AB155" s="157">
        <v>643</v>
      </c>
      <c r="AC155" s="70">
        <f t="shared" si="109"/>
        <v>6.3039215686274508</v>
      </c>
    </row>
    <row r="156" spans="1:29" x14ac:dyDescent="0.25">
      <c r="A156" s="85" t="s">
        <v>81</v>
      </c>
      <c r="B156" s="73" t="s">
        <v>436</v>
      </c>
      <c r="C156" s="176">
        <v>102</v>
      </c>
      <c r="D156" s="171">
        <v>204</v>
      </c>
      <c r="E156" s="6">
        <f t="shared" si="98"/>
        <v>2</v>
      </c>
      <c r="F156" s="5">
        <v>368</v>
      </c>
      <c r="G156" s="6">
        <f t="shared" si="98"/>
        <v>3.607843137254902</v>
      </c>
      <c r="H156" s="5">
        <v>347</v>
      </c>
      <c r="I156" s="3">
        <f t="shared" si="99"/>
        <v>3.4019607843137254</v>
      </c>
      <c r="J156" s="111">
        <v>531</v>
      </c>
      <c r="K156" s="6">
        <f t="shared" si="100"/>
        <v>5.2058823529411766</v>
      </c>
      <c r="L156" s="109">
        <v>306</v>
      </c>
      <c r="M156" s="6">
        <f t="shared" si="101"/>
        <v>3</v>
      </c>
      <c r="N156" s="5">
        <v>490</v>
      </c>
      <c r="O156" s="3">
        <f t="shared" si="102"/>
        <v>4.8039215686274508</v>
      </c>
      <c r="P156" s="171">
        <v>306</v>
      </c>
      <c r="Q156" s="6">
        <f t="shared" si="103"/>
        <v>3</v>
      </c>
      <c r="R156" s="109">
        <v>255</v>
      </c>
      <c r="S156" s="6">
        <f t="shared" si="104"/>
        <v>2.5</v>
      </c>
      <c r="T156" s="5">
        <v>449</v>
      </c>
      <c r="U156" s="6">
        <f t="shared" si="105"/>
        <v>4.4019607843137258</v>
      </c>
      <c r="V156" s="171">
        <v>459</v>
      </c>
      <c r="W156" s="6">
        <f t="shared" si="106"/>
        <v>4.5</v>
      </c>
      <c r="X156" s="5">
        <v>612</v>
      </c>
      <c r="Y156" s="6">
        <f t="shared" si="107"/>
        <v>6</v>
      </c>
      <c r="Z156" s="5">
        <v>663</v>
      </c>
      <c r="AA156" s="6">
        <f t="shared" si="108"/>
        <v>6.5</v>
      </c>
      <c r="AB156" s="157">
        <v>643</v>
      </c>
      <c r="AC156" s="70">
        <f t="shared" si="109"/>
        <v>6.3039215686274508</v>
      </c>
    </row>
    <row r="157" spans="1:29" x14ac:dyDescent="0.25">
      <c r="A157" s="85" t="s">
        <v>81</v>
      </c>
      <c r="B157" s="71" t="s">
        <v>437</v>
      </c>
      <c r="C157" s="176">
        <v>122</v>
      </c>
      <c r="D157" s="171">
        <v>244</v>
      </c>
      <c r="E157" s="6">
        <f t="shared" si="98"/>
        <v>2</v>
      </c>
      <c r="F157" s="5">
        <v>440</v>
      </c>
      <c r="G157" s="6">
        <f t="shared" si="98"/>
        <v>3.6065573770491803</v>
      </c>
      <c r="H157" s="5">
        <v>415</v>
      </c>
      <c r="I157" s="3">
        <f t="shared" si="99"/>
        <v>3.401639344262295</v>
      </c>
      <c r="J157" s="111">
        <v>635</v>
      </c>
      <c r="K157" s="6">
        <f t="shared" si="100"/>
        <v>5.2049180327868854</v>
      </c>
      <c r="L157" s="109">
        <v>366</v>
      </c>
      <c r="M157" s="6">
        <f t="shared" si="101"/>
        <v>3</v>
      </c>
      <c r="N157" s="5">
        <v>586</v>
      </c>
      <c r="O157" s="3">
        <f t="shared" si="102"/>
        <v>4.8032786885245899</v>
      </c>
      <c r="P157" s="171">
        <v>366</v>
      </c>
      <c r="Q157" s="6">
        <f t="shared" si="103"/>
        <v>3</v>
      </c>
      <c r="R157" s="109">
        <v>305</v>
      </c>
      <c r="S157" s="6">
        <f t="shared" si="104"/>
        <v>2.5</v>
      </c>
      <c r="T157" s="5">
        <v>537</v>
      </c>
      <c r="U157" s="6">
        <f t="shared" si="105"/>
        <v>4.4016393442622954</v>
      </c>
      <c r="V157" s="171">
        <v>549</v>
      </c>
      <c r="W157" s="6">
        <f t="shared" si="106"/>
        <v>4.5</v>
      </c>
      <c r="X157" s="5">
        <v>732</v>
      </c>
      <c r="Y157" s="6">
        <f t="shared" si="107"/>
        <v>6</v>
      </c>
      <c r="Z157" s="5">
        <v>793</v>
      </c>
      <c r="AA157" s="6">
        <f t="shared" si="108"/>
        <v>6.5</v>
      </c>
      <c r="AB157" s="157">
        <v>769</v>
      </c>
      <c r="AC157" s="70">
        <f t="shared" si="109"/>
        <v>6.3032786885245899</v>
      </c>
    </row>
    <row r="158" spans="1:29" x14ac:dyDescent="0.25">
      <c r="A158" s="85"/>
      <c r="C158" s="176"/>
      <c r="D158" s="2"/>
      <c r="I158" s="3"/>
      <c r="J158" s="2"/>
      <c r="O158" s="3"/>
      <c r="P158" s="2"/>
      <c r="V158" s="2"/>
      <c r="AB158" s="70"/>
      <c r="AC158" s="70"/>
    </row>
    <row r="159" spans="1:29" x14ac:dyDescent="0.25">
      <c r="A159" s="85" t="s">
        <v>111</v>
      </c>
      <c r="B159" s="74" t="s">
        <v>438</v>
      </c>
      <c r="C159" s="176">
        <v>260</v>
      </c>
      <c r="D159" s="111">
        <v>910</v>
      </c>
      <c r="E159" s="6">
        <f t="shared" ref="E159:G173" si="110">D159/$C159</f>
        <v>3.5</v>
      </c>
      <c r="F159" s="5">
        <v>936</v>
      </c>
      <c r="G159" s="6">
        <f t="shared" si="110"/>
        <v>3.6</v>
      </c>
      <c r="H159" s="109">
        <v>780</v>
      </c>
      <c r="I159" s="3">
        <f t="shared" ref="I159:I173" si="111">H159/$C159</f>
        <v>3</v>
      </c>
      <c r="J159" s="111">
        <v>1352</v>
      </c>
      <c r="K159" s="6">
        <f t="shared" ref="K159:K173" si="112">J159/$C159</f>
        <v>5.2</v>
      </c>
      <c r="L159" s="5">
        <v>1300</v>
      </c>
      <c r="M159" s="6">
        <f t="shared" ref="M159:M173" si="113">L159/$C159</f>
        <v>5</v>
      </c>
      <c r="N159" s="5">
        <v>1248</v>
      </c>
      <c r="O159" s="3">
        <f t="shared" ref="O159:O173" si="114">N159/$C159</f>
        <v>4.8</v>
      </c>
      <c r="P159" s="111">
        <v>1118</v>
      </c>
      <c r="Q159" s="6">
        <f t="shared" ref="Q159:Q173" si="115">P159/$C159</f>
        <v>4.3</v>
      </c>
      <c r="R159" s="5">
        <v>1092</v>
      </c>
      <c r="S159" s="6">
        <f t="shared" ref="S159:S173" si="116">R159/$C159</f>
        <v>4.2</v>
      </c>
      <c r="T159" s="109">
        <v>780</v>
      </c>
      <c r="U159" s="6">
        <f t="shared" ref="U159:U173" si="117">T159/$C159</f>
        <v>3</v>
      </c>
      <c r="V159" s="111">
        <v>1586</v>
      </c>
      <c r="W159" s="6">
        <f t="shared" ref="W159:W173" si="118">V159/$C159</f>
        <v>6.1</v>
      </c>
      <c r="X159" s="5">
        <v>1560</v>
      </c>
      <c r="Y159" s="6">
        <f t="shared" ref="Y159:Y173" si="119">X159/$C159</f>
        <v>6</v>
      </c>
      <c r="Z159" s="5">
        <v>1690</v>
      </c>
      <c r="AA159" s="6">
        <f t="shared" ref="AA159:AA173" si="120">Z159/$C159</f>
        <v>6.5</v>
      </c>
      <c r="AB159" s="159">
        <v>1300</v>
      </c>
      <c r="AC159" s="70">
        <f t="shared" ref="AC159:AC173" si="121">AB159/$C159</f>
        <v>5</v>
      </c>
    </row>
    <row r="160" spans="1:29" x14ac:dyDescent="0.25">
      <c r="A160" s="85" t="s">
        <v>111</v>
      </c>
      <c r="B160" s="73" t="s">
        <v>439</v>
      </c>
      <c r="C160" s="176">
        <v>190</v>
      </c>
      <c r="D160" s="111">
        <v>665</v>
      </c>
      <c r="E160" s="6">
        <f t="shared" si="110"/>
        <v>3.5</v>
      </c>
      <c r="F160" s="5">
        <v>684</v>
      </c>
      <c r="G160" s="6">
        <f t="shared" si="110"/>
        <v>3.6</v>
      </c>
      <c r="H160" s="109">
        <v>570</v>
      </c>
      <c r="I160" s="3">
        <f t="shared" si="111"/>
        <v>3</v>
      </c>
      <c r="J160" s="111">
        <v>988</v>
      </c>
      <c r="K160" s="6">
        <f t="shared" si="112"/>
        <v>5.2</v>
      </c>
      <c r="L160" s="5">
        <v>950</v>
      </c>
      <c r="M160" s="6">
        <f t="shared" si="113"/>
        <v>5</v>
      </c>
      <c r="N160" s="5">
        <v>912</v>
      </c>
      <c r="O160" s="3">
        <f t="shared" si="114"/>
        <v>4.8</v>
      </c>
      <c r="P160" s="111">
        <v>817</v>
      </c>
      <c r="Q160" s="6">
        <f t="shared" si="115"/>
        <v>4.3</v>
      </c>
      <c r="R160" s="5">
        <v>798</v>
      </c>
      <c r="S160" s="6">
        <f t="shared" si="116"/>
        <v>4.2</v>
      </c>
      <c r="T160" s="109">
        <v>570</v>
      </c>
      <c r="U160" s="6">
        <f t="shared" si="117"/>
        <v>3</v>
      </c>
      <c r="V160" s="111">
        <v>1159</v>
      </c>
      <c r="W160" s="6">
        <f t="shared" si="118"/>
        <v>6.1</v>
      </c>
      <c r="X160" s="5">
        <v>1140</v>
      </c>
      <c r="Y160" s="6">
        <f t="shared" si="119"/>
        <v>6</v>
      </c>
      <c r="Z160" s="5">
        <v>1235</v>
      </c>
      <c r="AA160" s="6">
        <f t="shared" si="120"/>
        <v>6.5</v>
      </c>
      <c r="AB160" s="159">
        <v>950</v>
      </c>
      <c r="AC160" s="70">
        <f t="shared" si="121"/>
        <v>5</v>
      </c>
    </row>
    <row r="161" spans="1:29" x14ac:dyDescent="0.25">
      <c r="A161" s="85" t="s">
        <v>111</v>
      </c>
      <c r="B161" s="77" t="s">
        <v>440</v>
      </c>
      <c r="C161" s="176">
        <v>57</v>
      </c>
      <c r="D161" s="111">
        <v>200</v>
      </c>
      <c r="E161" s="6">
        <f t="shared" si="110"/>
        <v>3.5087719298245612</v>
      </c>
      <c r="F161" s="5">
        <v>206</v>
      </c>
      <c r="G161" s="6">
        <f t="shared" si="110"/>
        <v>3.6140350877192984</v>
      </c>
      <c r="H161" s="109">
        <v>171</v>
      </c>
      <c r="I161" s="3">
        <f t="shared" si="111"/>
        <v>3</v>
      </c>
      <c r="J161" s="111">
        <v>297</v>
      </c>
      <c r="K161" s="6">
        <f t="shared" si="112"/>
        <v>5.2105263157894735</v>
      </c>
      <c r="L161" s="5">
        <v>285</v>
      </c>
      <c r="M161" s="6">
        <f t="shared" si="113"/>
        <v>5</v>
      </c>
      <c r="N161" s="5">
        <v>274</v>
      </c>
      <c r="O161" s="3">
        <f t="shared" si="114"/>
        <v>4.807017543859649</v>
      </c>
      <c r="P161" s="111">
        <v>246</v>
      </c>
      <c r="Q161" s="6">
        <f t="shared" si="115"/>
        <v>4.3157894736842106</v>
      </c>
      <c r="R161" s="5">
        <v>240</v>
      </c>
      <c r="S161" s="6">
        <f t="shared" si="116"/>
        <v>4.2105263157894735</v>
      </c>
      <c r="T161" s="109">
        <v>171</v>
      </c>
      <c r="U161" s="6">
        <f t="shared" si="117"/>
        <v>3</v>
      </c>
      <c r="V161" s="111">
        <v>348</v>
      </c>
      <c r="W161" s="6">
        <f t="shared" si="118"/>
        <v>6.1052631578947372</v>
      </c>
      <c r="X161" s="5">
        <v>342</v>
      </c>
      <c r="Y161" s="6">
        <f t="shared" si="119"/>
        <v>6</v>
      </c>
      <c r="Z161" s="5">
        <v>371</v>
      </c>
      <c r="AA161" s="6">
        <f t="shared" si="120"/>
        <v>6.5087719298245617</v>
      </c>
      <c r="AB161" s="159">
        <v>285</v>
      </c>
      <c r="AC161" s="70">
        <f t="shared" si="121"/>
        <v>5</v>
      </c>
    </row>
    <row r="162" spans="1:29" x14ac:dyDescent="0.25">
      <c r="A162" s="85" t="s">
        <v>111</v>
      </c>
      <c r="B162" s="73" t="s">
        <v>441</v>
      </c>
      <c r="C162" s="176">
        <v>145</v>
      </c>
      <c r="D162" s="111">
        <v>508</v>
      </c>
      <c r="E162" s="6">
        <f t="shared" si="110"/>
        <v>3.5034482758620689</v>
      </c>
      <c r="F162" s="5">
        <v>522</v>
      </c>
      <c r="G162" s="6">
        <f t="shared" si="110"/>
        <v>3.6</v>
      </c>
      <c r="H162" s="109">
        <v>435</v>
      </c>
      <c r="I162" s="3">
        <f t="shared" si="111"/>
        <v>3</v>
      </c>
      <c r="J162" s="111">
        <v>754</v>
      </c>
      <c r="K162" s="6">
        <f t="shared" si="112"/>
        <v>5.2</v>
      </c>
      <c r="L162" s="5">
        <v>725</v>
      </c>
      <c r="M162" s="6">
        <f t="shared" si="113"/>
        <v>5</v>
      </c>
      <c r="N162" s="5">
        <v>696</v>
      </c>
      <c r="O162" s="3">
        <f t="shared" si="114"/>
        <v>4.8</v>
      </c>
      <c r="P162" s="111">
        <v>624</v>
      </c>
      <c r="Q162" s="6">
        <f t="shared" si="115"/>
        <v>4.3034482758620687</v>
      </c>
      <c r="R162" s="5">
        <v>609</v>
      </c>
      <c r="S162" s="6">
        <f t="shared" si="116"/>
        <v>4.2</v>
      </c>
      <c r="T162" s="109">
        <v>435</v>
      </c>
      <c r="U162" s="6">
        <f t="shared" si="117"/>
        <v>3</v>
      </c>
      <c r="V162" s="111">
        <v>885</v>
      </c>
      <c r="W162" s="6">
        <f t="shared" si="118"/>
        <v>6.1034482758620694</v>
      </c>
      <c r="X162" s="5">
        <v>870</v>
      </c>
      <c r="Y162" s="6">
        <f t="shared" si="119"/>
        <v>6</v>
      </c>
      <c r="Z162" s="5">
        <v>943</v>
      </c>
      <c r="AA162" s="6">
        <f t="shared" si="120"/>
        <v>6.5034482758620689</v>
      </c>
      <c r="AB162" s="159">
        <v>725</v>
      </c>
      <c r="AC162" s="70">
        <f t="shared" si="121"/>
        <v>5</v>
      </c>
    </row>
    <row r="163" spans="1:29" x14ac:dyDescent="0.25">
      <c r="A163" s="86" t="s">
        <v>111</v>
      </c>
      <c r="B163" s="73" t="s">
        <v>549</v>
      </c>
      <c r="C163" s="176">
        <v>90</v>
      </c>
      <c r="D163" s="111">
        <v>315</v>
      </c>
      <c r="E163" s="6">
        <f t="shared" si="110"/>
        <v>3.5</v>
      </c>
      <c r="F163" s="5">
        <v>324</v>
      </c>
      <c r="G163" s="6">
        <f t="shared" si="110"/>
        <v>3.6</v>
      </c>
      <c r="H163" s="109">
        <v>270</v>
      </c>
      <c r="I163" s="3">
        <f t="shared" si="111"/>
        <v>3</v>
      </c>
      <c r="J163" s="111">
        <v>468</v>
      </c>
      <c r="K163" s="6">
        <f t="shared" si="112"/>
        <v>5.2</v>
      </c>
      <c r="L163" s="5">
        <v>450</v>
      </c>
      <c r="M163" s="6">
        <f t="shared" si="113"/>
        <v>5</v>
      </c>
      <c r="N163" s="5">
        <v>432</v>
      </c>
      <c r="O163" s="3">
        <f t="shared" si="114"/>
        <v>4.8</v>
      </c>
      <c r="P163" s="111">
        <v>387</v>
      </c>
      <c r="Q163" s="6">
        <f t="shared" si="115"/>
        <v>4.3</v>
      </c>
      <c r="R163" s="5">
        <v>378</v>
      </c>
      <c r="S163" s="6">
        <f t="shared" si="116"/>
        <v>4.2</v>
      </c>
      <c r="T163" s="109">
        <v>270</v>
      </c>
      <c r="U163" s="6">
        <f t="shared" si="117"/>
        <v>3</v>
      </c>
      <c r="V163" s="111">
        <v>549</v>
      </c>
      <c r="W163" s="6">
        <f t="shared" si="118"/>
        <v>6.1</v>
      </c>
      <c r="X163" s="5">
        <v>540</v>
      </c>
      <c r="Y163" s="6">
        <f t="shared" si="119"/>
        <v>6</v>
      </c>
      <c r="Z163" s="5">
        <v>585</v>
      </c>
      <c r="AA163" s="6">
        <f t="shared" si="120"/>
        <v>6.5</v>
      </c>
      <c r="AB163" s="159">
        <v>450</v>
      </c>
      <c r="AC163" s="70">
        <f t="shared" si="121"/>
        <v>5</v>
      </c>
    </row>
    <row r="164" spans="1:29" x14ac:dyDescent="0.25">
      <c r="A164" s="85" t="s">
        <v>111</v>
      </c>
      <c r="B164" s="76" t="s">
        <v>442</v>
      </c>
      <c r="C164" s="176">
        <v>48</v>
      </c>
      <c r="D164" s="111">
        <v>168</v>
      </c>
      <c r="E164" s="6">
        <f t="shared" si="110"/>
        <v>3.5</v>
      </c>
      <c r="F164" s="5">
        <v>173</v>
      </c>
      <c r="G164" s="6">
        <f t="shared" si="110"/>
        <v>3.6041666666666665</v>
      </c>
      <c r="H164" s="109">
        <v>144</v>
      </c>
      <c r="I164" s="3">
        <f t="shared" si="111"/>
        <v>3</v>
      </c>
      <c r="J164" s="111">
        <v>250</v>
      </c>
      <c r="K164" s="6">
        <f t="shared" si="112"/>
        <v>5.208333333333333</v>
      </c>
      <c r="L164" s="5">
        <v>240</v>
      </c>
      <c r="M164" s="6">
        <f t="shared" si="113"/>
        <v>5</v>
      </c>
      <c r="N164" s="5">
        <v>231</v>
      </c>
      <c r="O164" s="3">
        <f t="shared" si="114"/>
        <v>4.8125</v>
      </c>
      <c r="P164" s="111">
        <v>207</v>
      </c>
      <c r="Q164" s="6">
        <f t="shared" si="115"/>
        <v>4.3125</v>
      </c>
      <c r="R164" s="5">
        <v>202</v>
      </c>
      <c r="S164" s="6">
        <f t="shared" si="116"/>
        <v>4.208333333333333</v>
      </c>
      <c r="T164" s="109">
        <v>144</v>
      </c>
      <c r="U164" s="6">
        <f t="shared" si="117"/>
        <v>3</v>
      </c>
      <c r="V164" s="111">
        <v>293</v>
      </c>
      <c r="W164" s="6">
        <f t="shared" si="118"/>
        <v>6.104166666666667</v>
      </c>
      <c r="X164" s="5">
        <v>288</v>
      </c>
      <c r="Y164" s="6">
        <f t="shared" si="119"/>
        <v>6</v>
      </c>
      <c r="Z164" s="5">
        <v>312</v>
      </c>
      <c r="AA164" s="6">
        <f t="shared" si="120"/>
        <v>6.5</v>
      </c>
      <c r="AB164" s="159">
        <v>240</v>
      </c>
      <c r="AC164" s="70">
        <f t="shared" si="121"/>
        <v>5</v>
      </c>
    </row>
    <row r="165" spans="1:29" x14ac:dyDescent="0.25">
      <c r="A165" s="86" t="s">
        <v>111</v>
      </c>
      <c r="B165" s="73" t="s">
        <v>550</v>
      </c>
      <c r="C165" s="176">
        <v>90</v>
      </c>
      <c r="D165" s="111">
        <v>315</v>
      </c>
      <c r="E165" s="6">
        <f t="shared" si="110"/>
        <v>3.5</v>
      </c>
      <c r="F165" s="5">
        <v>324</v>
      </c>
      <c r="G165" s="6">
        <f t="shared" si="110"/>
        <v>3.6</v>
      </c>
      <c r="H165" s="109">
        <v>270</v>
      </c>
      <c r="I165" s="3">
        <f t="shared" si="111"/>
        <v>3</v>
      </c>
      <c r="J165" s="111">
        <v>468</v>
      </c>
      <c r="K165" s="6">
        <f t="shared" si="112"/>
        <v>5.2</v>
      </c>
      <c r="L165" s="5">
        <v>450</v>
      </c>
      <c r="M165" s="6">
        <f t="shared" si="113"/>
        <v>5</v>
      </c>
      <c r="N165" s="5">
        <v>432</v>
      </c>
      <c r="O165" s="3">
        <f t="shared" si="114"/>
        <v>4.8</v>
      </c>
      <c r="P165" s="111">
        <v>387</v>
      </c>
      <c r="Q165" s="6">
        <f t="shared" si="115"/>
        <v>4.3</v>
      </c>
      <c r="R165" s="5">
        <v>378</v>
      </c>
      <c r="S165" s="6">
        <f t="shared" si="116"/>
        <v>4.2</v>
      </c>
      <c r="T165" s="109">
        <v>270</v>
      </c>
      <c r="U165" s="6">
        <f t="shared" si="117"/>
        <v>3</v>
      </c>
      <c r="V165" s="111">
        <v>549</v>
      </c>
      <c r="W165" s="6">
        <f t="shared" si="118"/>
        <v>6.1</v>
      </c>
      <c r="X165" s="5">
        <v>540</v>
      </c>
      <c r="Y165" s="6">
        <f t="shared" si="119"/>
        <v>6</v>
      </c>
      <c r="Z165" s="5">
        <v>585</v>
      </c>
      <c r="AA165" s="6">
        <f t="shared" si="120"/>
        <v>6.5</v>
      </c>
      <c r="AB165" s="159">
        <v>450</v>
      </c>
      <c r="AC165" s="70">
        <f t="shared" si="121"/>
        <v>5</v>
      </c>
    </row>
    <row r="166" spans="1:29" x14ac:dyDescent="0.25">
      <c r="A166" s="86" t="s">
        <v>111</v>
      </c>
      <c r="B166" s="73" t="s">
        <v>556</v>
      </c>
      <c r="C166" s="176">
        <v>113</v>
      </c>
      <c r="D166" s="111">
        <v>396</v>
      </c>
      <c r="E166" s="6">
        <f t="shared" si="110"/>
        <v>3.5044247787610621</v>
      </c>
      <c r="F166" s="5">
        <v>407</v>
      </c>
      <c r="G166" s="6">
        <f t="shared" si="110"/>
        <v>3.6017699115044248</v>
      </c>
      <c r="H166" s="109">
        <v>339</v>
      </c>
      <c r="I166" s="3">
        <f t="shared" si="111"/>
        <v>3</v>
      </c>
      <c r="J166" s="111">
        <v>588</v>
      </c>
      <c r="K166" s="6">
        <f t="shared" si="112"/>
        <v>5.2035398230088497</v>
      </c>
      <c r="L166" s="5">
        <v>565</v>
      </c>
      <c r="M166" s="6">
        <f t="shared" si="113"/>
        <v>5</v>
      </c>
      <c r="N166" s="5">
        <v>543</v>
      </c>
      <c r="O166" s="3">
        <f t="shared" si="114"/>
        <v>4.8053097345132745</v>
      </c>
      <c r="P166" s="111">
        <v>486</v>
      </c>
      <c r="Q166" s="6">
        <f t="shared" si="115"/>
        <v>4.3008849557522124</v>
      </c>
      <c r="R166" s="5">
        <v>475</v>
      </c>
      <c r="S166" s="6">
        <f t="shared" si="116"/>
        <v>4.2035398230088497</v>
      </c>
      <c r="T166" s="109">
        <v>339</v>
      </c>
      <c r="U166" s="6">
        <f t="shared" si="117"/>
        <v>3</v>
      </c>
      <c r="V166" s="111">
        <v>690</v>
      </c>
      <c r="W166" s="6">
        <f t="shared" si="118"/>
        <v>6.1061946902654869</v>
      </c>
      <c r="X166" s="5">
        <v>678</v>
      </c>
      <c r="Y166" s="6">
        <f t="shared" si="119"/>
        <v>6</v>
      </c>
      <c r="Z166" s="5">
        <v>735</v>
      </c>
      <c r="AA166" s="6">
        <f t="shared" si="120"/>
        <v>6.5044247787610621</v>
      </c>
      <c r="AB166" s="159">
        <v>565</v>
      </c>
      <c r="AC166" s="70">
        <f t="shared" si="121"/>
        <v>5</v>
      </c>
    </row>
    <row r="167" spans="1:29" x14ac:dyDescent="0.25">
      <c r="A167" s="86" t="s">
        <v>111</v>
      </c>
      <c r="B167" s="73" t="s">
        <v>555</v>
      </c>
      <c r="C167" s="176">
        <v>103</v>
      </c>
      <c r="D167" s="2">
        <v>361</v>
      </c>
      <c r="E167" s="6">
        <f t="shared" si="110"/>
        <v>3.5048543689320391</v>
      </c>
      <c r="F167" s="6">
        <v>371</v>
      </c>
      <c r="G167" s="6">
        <f t="shared" si="110"/>
        <v>3.6019417475728157</v>
      </c>
      <c r="H167" s="108">
        <v>309</v>
      </c>
      <c r="I167" s="3">
        <f t="shared" si="111"/>
        <v>3</v>
      </c>
      <c r="J167" s="2">
        <v>536</v>
      </c>
      <c r="K167" s="6">
        <f t="shared" si="112"/>
        <v>5.2038834951456314</v>
      </c>
      <c r="L167" s="6">
        <v>515</v>
      </c>
      <c r="M167" s="6">
        <f t="shared" si="113"/>
        <v>5</v>
      </c>
      <c r="N167" s="6">
        <v>495</v>
      </c>
      <c r="O167" s="3">
        <f t="shared" si="114"/>
        <v>4.8058252427184467</v>
      </c>
      <c r="P167" s="2">
        <v>443</v>
      </c>
      <c r="Q167" s="6">
        <f t="shared" si="115"/>
        <v>4.3009708737864081</v>
      </c>
      <c r="R167" s="6">
        <v>433</v>
      </c>
      <c r="S167" s="6">
        <f t="shared" si="116"/>
        <v>4.2038834951456314</v>
      </c>
      <c r="T167" s="108">
        <v>309</v>
      </c>
      <c r="U167" s="6">
        <f t="shared" si="117"/>
        <v>3</v>
      </c>
      <c r="V167" s="2">
        <v>629</v>
      </c>
      <c r="W167" s="6">
        <f t="shared" si="118"/>
        <v>6.1067961165048548</v>
      </c>
      <c r="X167" s="6">
        <v>618</v>
      </c>
      <c r="Y167" s="6">
        <f t="shared" si="119"/>
        <v>6</v>
      </c>
      <c r="Z167" s="6">
        <v>670</v>
      </c>
      <c r="AA167" s="6">
        <f t="shared" si="120"/>
        <v>6.5048543689320386</v>
      </c>
      <c r="AB167" s="158">
        <v>515</v>
      </c>
      <c r="AC167" s="70">
        <f t="shared" si="121"/>
        <v>5</v>
      </c>
    </row>
    <row r="168" spans="1:29" x14ac:dyDescent="0.25">
      <c r="A168" s="85" t="s">
        <v>111</v>
      </c>
      <c r="B168" s="73" t="s">
        <v>443</v>
      </c>
      <c r="C168" s="176">
        <v>100</v>
      </c>
      <c r="D168" s="111">
        <v>350</v>
      </c>
      <c r="E168" s="6">
        <f t="shared" si="110"/>
        <v>3.5</v>
      </c>
      <c r="F168" s="5">
        <v>360</v>
      </c>
      <c r="G168" s="6">
        <f t="shared" si="110"/>
        <v>3.6</v>
      </c>
      <c r="H168" s="109">
        <v>300</v>
      </c>
      <c r="I168" s="3">
        <f t="shared" si="111"/>
        <v>3</v>
      </c>
      <c r="J168" s="111">
        <v>520</v>
      </c>
      <c r="K168" s="6">
        <f t="shared" si="112"/>
        <v>5.2</v>
      </c>
      <c r="L168" s="5">
        <v>500</v>
      </c>
      <c r="M168" s="6">
        <f t="shared" si="113"/>
        <v>5</v>
      </c>
      <c r="N168" s="5">
        <v>480</v>
      </c>
      <c r="O168" s="3">
        <f t="shared" si="114"/>
        <v>4.8</v>
      </c>
      <c r="P168" s="111">
        <v>430</v>
      </c>
      <c r="Q168" s="6">
        <f t="shared" si="115"/>
        <v>4.3</v>
      </c>
      <c r="R168" s="5">
        <v>420</v>
      </c>
      <c r="S168" s="6">
        <f t="shared" si="116"/>
        <v>4.2</v>
      </c>
      <c r="T168" s="109">
        <v>300</v>
      </c>
      <c r="U168" s="6">
        <f t="shared" si="117"/>
        <v>3</v>
      </c>
      <c r="V168" s="111">
        <v>610</v>
      </c>
      <c r="W168" s="6">
        <f t="shared" si="118"/>
        <v>6.1</v>
      </c>
      <c r="X168" s="5">
        <v>600</v>
      </c>
      <c r="Y168" s="6">
        <f t="shared" si="119"/>
        <v>6</v>
      </c>
      <c r="Z168" s="5">
        <v>650</v>
      </c>
      <c r="AA168" s="6">
        <f t="shared" si="120"/>
        <v>6.5</v>
      </c>
      <c r="AB168" s="159">
        <v>500</v>
      </c>
      <c r="AC168" s="70">
        <f t="shared" si="121"/>
        <v>5</v>
      </c>
    </row>
    <row r="169" spans="1:29" x14ac:dyDescent="0.25">
      <c r="A169" s="85" t="s">
        <v>111</v>
      </c>
      <c r="B169" s="73" t="s">
        <v>444</v>
      </c>
      <c r="C169" s="176">
        <v>180</v>
      </c>
      <c r="D169" s="111">
        <v>630</v>
      </c>
      <c r="E169" s="6">
        <f t="shared" si="110"/>
        <v>3.5</v>
      </c>
      <c r="F169" s="5">
        <v>648</v>
      </c>
      <c r="G169" s="6">
        <f t="shared" si="110"/>
        <v>3.6</v>
      </c>
      <c r="H169" s="109">
        <v>540</v>
      </c>
      <c r="I169" s="3">
        <f t="shared" si="111"/>
        <v>3</v>
      </c>
      <c r="J169" s="111">
        <v>936</v>
      </c>
      <c r="K169" s="6">
        <f t="shared" si="112"/>
        <v>5.2</v>
      </c>
      <c r="L169" s="5">
        <v>900</v>
      </c>
      <c r="M169" s="6">
        <f t="shared" si="113"/>
        <v>5</v>
      </c>
      <c r="N169" s="5">
        <v>864</v>
      </c>
      <c r="O169" s="3">
        <f t="shared" si="114"/>
        <v>4.8</v>
      </c>
      <c r="P169" s="111">
        <v>774</v>
      </c>
      <c r="Q169" s="6">
        <f t="shared" si="115"/>
        <v>4.3</v>
      </c>
      <c r="R169" s="5">
        <v>756</v>
      </c>
      <c r="S169" s="6">
        <f t="shared" si="116"/>
        <v>4.2</v>
      </c>
      <c r="T169" s="109">
        <v>540</v>
      </c>
      <c r="U169" s="6">
        <f t="shared" si="117"/>
        <v>3</v>
      </c>
      <c r="V169" s="111">
        <v>1098</v>
      </c>
      <c r="W169" s="6">
        <f t="shared" si="118"/>
        <v>6.1</v>
      </c>
      <c r="X169" s="5">
        <v>1080</v>
      </c>
      <c r="Y169" s="6">
        <f t="shared" si="119"/>
        <v>6</v>
      </c>
      <c r="Z169" s="5">
        <v>1170</v>
      </c>
      <c r="AA169" s="6">
        <f t="shared" si="120"/>
        <v>6.5</v>
      </c>
      <c r="AB169" s="159">
        <v>900</v>
      </c>
      <c r="AC169" s="70">
        <f t="shared" si="121"/>
        <v>5</v>
      </c>
    </row>
    <row r="170" spans="1:29" x14ac:dyDescent="0.25">
      <c r="A170" s="86" t="s">
        <v>111</v>
      </c>
      <c r="B170" s="73" t="s">
        <v>616</v>
      </c>
      <c r="C170" s="176">
        <v>104</v>
      </c>
      <c r="D170" s="111">
        <v>364</v>
      </c>
      <c r="E170" s="6">
        <f t="shared" si="110"/>
        <v>3.5</v>
      </c>
      <c r="F170" s="5">
        <v>375</v>
      </c>
      <c r="G170" s="6">
        <f t="shared" si="110"/>
        <v>3.6057692307692308</v>
      </c>
      <c r="H170" s="109">
        <v>312</v>
      </c>
      <c r="I170" s="3">
        <f t="shared" si="111"/>
        <v>3</v>
      </c>
      <c r="J170" s="111">
        <v>541</v>
      </c>
      <c r="K170" s="6">
        <f t="shared" si="112"/>
        <v>5.2019230769230766</v>
      </c>
      <c r="L170" s="5">
        <v>520</v>
      </c>
      <c r="M170" s="6">
        <f t="shared" si="113"/>
        <v>5</v>
      </c>
      <c r="N170" s="5">
        <v>500</v>
      </c>
      <c r="O170" s="3">
        <f t="shared" si="114"/>
        <v>4.8076923076923075</v>
      </c>
      <c r="P170" s="111">
        <v>448</v>
      </c>
      <c r="Q170" s="6">
        <f t="shared" si="115"/>
        <v>4.3076923076923075</v>
      </c>
      <c r="R170" s="5">
        <v>437</v>
      </c>
      <c r="S170" s="6">
        <f t="shared" si="116"/>
        <v>4.2019230769230766</v>
      </c>
      <c r="T170" s="109">
        <v>312</v>
      </c>
      <c r="U170" s="6">
        <f t="shared" si="117"/>
        <v>3</v>
      </c>
      <c r="V170" s="111">
        <v>635</v>
      </c>
      <c r="W170" s="6">
        <f t="shared" si="118"/>
        <v>6.1057692307692308</v>
      </c>
      <c r="X170" s="5">
        <v>624</v>
      </c>
      <c r="Y170" s="6">
        <f t="shared" si="119"/>
        <v>6</v>
      </c>
      <c r="Z170" s="5">
        <v>676</v>
      </c>
      <c r="AA170" s="6">
        <f t="shared" si="120"/>
        <v>6.5</v>
      </c>
      <c r="AB170" s="159">
        <v>520</v>
      </c>
      <c r="AC170" s="70">
        <f t="shared" si="121"/>
        <v>5</v>
      </c>
    </row>
    <row r="171" spans="1:29" x14ac:dyDescent="0.25">
      <c r="A171" s="86" t="s">
        <v>111</v>
      </c>
      <c r="B171" s="73" t="s">
        <v>554</v>
      </c>
      <c r="C171" s="176">
        <v>125</v>
      </c>
      <c r="D171" s="2">
        <v>438</v>
      </c>
      <c r="E171" s="6">
        <f t="shared" si="110"/>
        <v>3.504</v>
      </c>
      <c r="F171" s="6">
        <v>450</v>
      </c>
      <c r="G171" s="6">
        <f t="shared" si="110"/>
        <v>3.6</v>
      </c>
      <c r="H171" s="108">
        <v>375</v>
      </c>
      <c r="I171" s="3">
        <f t="shared" si="111"/>
        <v>3</v>
      </c>
      <c r="J171" s="2">
        <v>650</v>
      </c>
      <c r="K171" s="6">
        <f t="shared" si="112"/>
        <v>5.2</v>
      </c>
      <c r="L171" s="6">
        <v>625</v>
      </c>
      <c r="M171" s="6">
        <f t="shared" si="113"/>
        <v>5</v>
      </c>
      <c r="N171" s="6">
        <v>600</v>
      </c>
      <c r="O171" s="3">
        <f t="shared" si="114"/>
        <v>4.8</v>
      </c>
      <c r="P171" s="2">
        <v>538</v>
      </c>
      <c r="Q171" s="6">
        <f t="shared" si="115"/>
        <v>4.3040000000000003</v>
      </c>
      <c r="R171" s="6">
        <v>525</v>
      </c>
      <c r="S171" s="6">
        <f t="shared" si="116"/>
        <v>4.2</v>
      </c>
      <c r="T171" s="108">
        <v>375</v>
      </c>
      <c r="U171" s="6">
        <f t="shared" si="117"/>
        <v>3</v>
      </c>
      <c r="V171" s="2">
        <v>763</v>
      </c>
      <c r="W171" s="6">
        <f t="shared" si="118"/>
        <v>6.1040000000000001</v>
      </c>
      <c r="X171" s="6">
        <v>750</v>
      </c>
      <c r="Y171" s="6">
        <f t="shared" si="119"/>
        <v>6</v>
      </c>
      <c r="Z171" s="6">
        <v>813</v>
      </c>
      <c r="AA171" s="6">
        <f t="shared" si="120"/>
        <v>6.5039999999999996</v>
      </c>
      <c r="AB171" s="158">
        <v>625</v>
      </c>
      <c r="AC171" s="70">
        <f t="shared" si="121"/>
        <v>5</v>
      </c>
    </row>
    <row r="172" spans="1:29" x14ac:dyDescent="0.25">
      <c r="A172" s="86" t="s">
        <v>111</v>
      </c>
      <c r="B172" s="74" t="s">
        <v>553</v>
      </c>
      <c r="C172" s="176">
        <v>162</v>
      </c>
      <c r="D172" s="111">
        <v>567</v>
      </c>
      <c r="E172" s="6">
        <f t="shared" si="110"/>
        <v>3.5</v>
      </c>
      <c r="F172" s="5">
        <v>584</v>
      </c>
      <c r="G172" s="6">
        <f t="shared" si="110"/>
        <v>3.6049382716049383</v>
      </c>
      <c r="H172" s="109">
        <v>486</v>
      </c>
      <c r="I172" s="3">
        <f t="shared" si="111"/>
        <v>3</v>
      </c>
      <c r="J172" s="111">
        <v>843</v>
      </c>
      <c r="K172" s="6">
        <f t="shared" si="112"/>
        <v>5.2037037037037033</v>
      </c>
      <c r="L172" s="5">
        <v>810</v>
      </c>
      <c r="M172" s="6">
        <f t="shared" si="113"/>
        <v>5</v>
      </c>
      <c r="N172" s="5">
        <v>778</v>
      </c>
      <c r="O172" s="3">
        <f t="shared" si="114"/>
        <v>4.8024691358024691</v>
      </c>
      <c r="P172" s="111">
        <v>697</v>
      </c>
      <c r="Q172" s="6">
        <f t="shared" si="115"/>
        <v>4.3024691358024691</v>
      </c>
      <c r="R172" s="5">
        <v>681</v>
      </c>
      <c r="S172" s="6">
        <f t="shared" si="116"/>
        <v>4.2037037037037033</v>
      </c>
      <c r="T172" s="109">
        <v>486</v>
      </c>
      <c r="U172" s="6">
        <f t="shared" si="117"/>
        <v>3</v>
      </c>
      <c r="V172" s="111">
        <v>989</v>
      </c>
      <c r="W172" s="6">
        <f t="shared" si="118"/>
        <v>6.1049382716049383</v>
      </c>
      <c r="X172" s="5">
        <v>972</v>
      </c>
      <c r="Y172" s="6">
        <f t="shared" si="119"/>
        <v>6</v>
      </c>
      <c r="Z172" s="5">
        <v>1053</v>
      </c>
      <c r="AA172" s="6">
        <f t="shared" si="120"/>
        <v>6.5</v>
      </c>
      <c r="AB172" s="159">
        <v>810</v>
      </c>
      <c r="AC172" s="70">
        <f t="shared" si="121"/>
        <v>5</v>
      </c>
    </row>
    <row r="173" spans="1:29" x14ac:dyDescent="0.25">
      <c r="A173" s="86" t="s">
        <v>111</v>
      </c>
      <c r="B173" s="74" t="s">
        <v>552</v>
      </c>
      <c r="C173" s="176">
        <v>210</v>
      </c>
      <c r="D173" s="111">
        <v>735</v>
      </c>
      <c r="E173" s="6">
        <f t="shared" si="110"/>
        <v>3.5</v>
      </c>
      <c r="F173" s="5">
        <v>756</v>
      </c>
      <c r="G173" s="6">
        <f t="shared" si="110"/>
        <v>3.6</v>
      </c>
      <c r="H173" s="109">
        <v>630</v>
      </c>
      <c r="I173" s="3">
        <f t="shared" si="111"/>
        <v>3</v>
      </c>
      <c r="J173" s="111">
        <v>1092</v>
      </c>
      <c r="K173" s="6">
        <f t="shared" si="112"/>
        <v>5.2</v>
      </c>
      <c r="L173" s="5">
        <v>1050</v>
      </c>
      <c r="M173" s="6">
        <f t="shared" si="113"/>
        <v>5</v>
      </c>
      <c r="N173" s="5">
        <v>1008</v>
      </c>
      <c r="O173" s="3">
        <f t="shared" si="114"/>
        <v>4.8</v>
      </c>
      <c r="P173" s="111">
        <v>903</v>
      </c>
      <c r="Q173" s="6">
        <f t="shared" si="115"/>
        <v>4.3</v>
      </c>
      <c r="R173" s="5">
        <v>882</v>
      </c>
      <c r="S173" s="6">
        <f t="shared" si="116"/>
        <v>4.2</v>
      </c>
      <c r="T173" s="109">
        <v>630</v>
      </c>
      <c r="U173" s="6">
        <f t="shared" si="117"/>
        <v>3</v>
      </c>
      <c r="V173" s="111">
        <v>1281</v>
      </c>
      <c r="W173" s="6">
        <f t="shared" si="118"/>
        <v>6.1</v>
      </c>
      <c r="X173" s="5">
        <v>1260</v>
      </c>
      <c r="Y173" s="6">
        <f t="shared" si="119"/>
        <v>6</v>
      </c>
      <c r="Z173" s="5">
        <v>1365</v>
      </c>
      <c r="AA173" s="6">
        <f t="shared" si="120"/>
        <v>6.5</v>
      </c>
      <c r="AB173" s="159">
        <v>1050</v>
      </c>
      <c r="AC173" s="70">
        <f t="shared" si="121"/>
        <v>5</v>
      </c>
    </row>
    <row r="174" spans="1:29" x14ac:dyDescent="0.25">
      <c r="A174" s="85"/>
      <c r="C174" s="176"/>
      <c r="D174" s="2"/>
      <c r="I174" s="3"/>
      <c r="J174" s="2"/>
      <c r="O174" s="3"/>
      <c r="P174" s="2"/>
      <c r="V174" s="2"/>
      <c r="AB174" s="70"/>
      <c r="AC174" s="70"/>
    </row>
    <row r="175" spans="1:29" x14ac:dyDescent="0.25">
      <c r="A175" s="85" t="s">
        <v>82</v>
      </c>
      <c r="B175" s="73" t="s">
        <v>445</v>
      </c>
      <c r="C175" s="176">
        <v>182</v>
      </c>
      <c r="D175" s="171">
        <v>273</v>
      </c>
      <c r="E175" s="6">
        <f t="shared" ref="E175:G183" si="122">D175/$C175</f>
        <v>1.5</v>
      </c>
      <c r="F175" s="5">
        <v>656</v>
      </c>
      <c r="G175" s="6">
        <f t="shared" si="122"/>
        <v>3.6043956043956045</v>
      </c>
      <c r="H175" s="5">
        <v>619</v>
      </c>
      <c r="I175" s="3">
        <f t="shared" ref="I175:I183" si="123">H175/$C175</f>
        <v>3.401098901098901</v>
      </c>
      <c r="J175" s="111">
        <v>947</v>
      </c>
      <c r="K175" s="6">
        <f t="shared" ref="K175:K183" si="124">J175/$C175</f>
        <v>5.2032967032967035</v>
      </c>
      <c r="L175" s="109">
        <v>546</v>
      </c>
      <c r="M175" s="6">
        <f t="shared" ref="M175:M183" si="125">L175/$C175</f>
        <v>3</v>
      </c>
      <c r="N175" s="5">
        <v>874</v>
      </c>
      <c r="O175" s="3">
        <f t="shared" ref="O175:O183" si="126">N175/$C175</f>
        <v>4.802197802197802</v>
      </c>
      <c r="P175" s="111">
        <v>783</v>
      </c>
      <c r="Q175" s="6">
        <f t="shared" ref="Q175:Q183" si="127">P175/$C175</f>
        <v>4.302197802197802</v>
      </c>
      <c r="R175" s="109">
        <v>455</v>
      </c>
      <c r="S175" s="6">
        <f t="shared" ref="S175:S183" si="128">R175/$C175</f>
        <v>2.5</v>
      </c>
      <c r="T175" s="109">
        <v>455</v>
      </c>
      <c r="U175" s="6">
        <f t="shared" ref="U175:U183" si="129">T175/$C175</f>
        <v>2.5</v>
      </c>
      <c r="V175" s="171">
        <v>819</v>
      </c>
      <c r="W175" s="6">
        <f t="shared" ref="W175:W183" si="130">V175/$C175</f>
        <v>4.5</v>
      </c>
      <c r="X175" s="5">
        <v>1092</v>
      </c>
      <c r="Y175" s="6">
        <f t="shared" ref="Y175:Y183" si="131">X175/$C175</f>
        <v>6</v>
      </c>
      <c r="Z175" s="109">
        <v>364</v>
      </c>
      <c r="AA175" s="6">
        <f t="shared" ref="AA175:AA183" si="132">Z175/$C175</f>
        <v>2</v>
      </c>
      <c r="AB175" s="157">
        <v>1147</v>
      </c>
      <c r="AC175" s="70">
        <f t="shared" ref="AC175:AC183" si="133">AB175/$C175</f>
        <v>6.302197802197802</v>
      </c>
    </row>
    <row r="176" spans="1:29" x14ac:dyDescent="0.25">
      <c r="A176" s="85" t="s">
        <v>82</v>
      </c>
      <c r="B176" s="74" t="s">
        <v>446</v>
      </c>
      <c r="C176" s="176">
        <v>260</v>
      </c>
      <c r="D176" s="171">
        <v>390</v>
      </c>
      <c r="E176" s="6">
        <f t="shared" si="122"/>
        <v>1.5</v>
      </c>
      <c r="F176" s="5">
        <v>936</v>
      </c>
      <c r="G176" s="6">
        <f t="shared" si="122"/>
        <v>3.6</v>
      </c>
      <c r="H176" s="5">
        <v>884</v>
      </c>
      <c r="I176" s="3">
        <f t="shared" si="123"/>
        <v>3.4</v>
      </c>
      <c r="J176" s="111">
        <v>1352</v>
      </c>
      <c r="K176" s="6">
        <f t="shared" si="124"/>
        <v>5.2</v>
      </c>
      <c r="L176" s="109">
        <v>780</v>
      </c>
      <c r="M176" s="6">
        <f t="shared" si="125"/>
        <v>3</v>
      </c>
      <c r="N176" s="5">
        <v>1248</v>
      </c>
      <c r="O176" s="3">
        <f t="shared" si="126"/>
        <v>4.8</v>
      </c>
      <c r="P176" s="111">
        <v>1118</v>
      </c>
      <c r="Q176" s="6">
        <f t="shared" si="127"/>
        <v>4.3</v>
      </c>
      <c r="R176" s="109">
        <v>650</v>
      </c>
      <c r="S176" s="6">
        <f t="shared" si="128"/>
        <v>2.5</v>
      </c>
      <c r="T176" s="109">
        <v>650</v>
      </c>
      <c r="U176" s="6">
        <f t="shared" si="129"/>
        <v>2.5</v>
      </c>
      <c r="V176" s="171">
        <v>1170</v>
      </c>
      <c r="W176" s="6">
        <f t="shared" si="130"/>
        <v>4.5</v>
      </c>
      <c r="X176" s="5">
        <v>1560</v>
      </c>
      <c r="Y176" s="6">
        <f t="shared" si="131"/>
        <v>6</v>
      </c>
      <c r="Z176" s="109">
        <v>520</v>
      </c>
      <c r="AA176" s="6">
        <f t="shared" si="132"/>
        <v>2</v>
      </c>
      <c r="AB176" s="157">
        <v>1638</v>
      </c>
      <c r="AC176" s="70">
        <f t="shared" si="133"/>
        <v>6.3</v>
      </c>
    </row>
    <row r="177" spans="1:29" x14ac:dyDescent="0.25">
      <c r="A177" s="85" t="s">
        <v>82</v>
      </c>
      <c r="B177" s="73" t="s">
        <v>447</v>
      </c>
      <c r="C177" s="176">
        <v>252</v>
      </c>
      <c r="D177" s="171">
        <v>378</v>
      </c>
      <c r="E177" s="6">
        <f t="shared" si="122"/>
        <v>1.5</v>
      </c>
      <c r="F177" s="5">
        <v>908</v>
      </c>
      <c r="G177" s="6">
        <f t="shared" si="122"/>
        <v>3.6031746031746033</v>
      </c>
      <c r="H177" s="5">
        <v>857</v>
      </c>
      <c r="I177" s="3">
        <f t="shared" si="123"/>
        <v>3.4007936507936507</v>
      </c>
      <c r="J177" s="111">
        <v>1311</v>
      </c>
      <c r="K177" s="6">
        <f t="shared" si="124"/>
        <v>5.2023809523809526</v>
      </c>
      <c r="L177" s="109">
        <v>756</v>
      </c>
      <c r="M177" s="6">
        <f t="shared" si="125"/>
        <v>3</v>
      </c>
      <c r="N177" s="5">
        <v>1210</v>
      </c>
      <c r="O177" s="3">
        <f t="shared" si="126"/>
        <v>4.8015873015873014</v>
      </c>
      <c r="P177" s="111">
        <v>1084</v>
      </c>
      <c r="Q177" s="6">
        <f t="shared" si="127"/>
        <v>4.3015873015873014</v>
      </c>
      <c r="R177" s="109">
        <v>630</v>
      </c>
      <c r="S177" s="6">
        <f t="shared" si="128"/>
        <v>2.5</v>
      </c>
      <c r="T177" s="109">
        <v>630</v>
      </c>
      <c r="U177" s="6">
        <f t="shared" si="129"/>
        <v>2.5</v>
      </c>
      <c r="V177" s="171">
        <v>1134</v>
      </c>
      <c r="W177" s="6">
        <f t="shared" si="130"/>
        <v>4.5</v>
      </c>
      <c r="X177" s="5">
        <v>1512</v>
      </c>
      <c r="Y177" s="6">
        <f t="shared" si="131"/>
        <v>6</v>
      </c>
      <c r="Z177" s="109">
        <v>504</v>
      </c>
      <c r="AA177" s="6">
        <f t="shared" si="132"/>
        <v>2</v>
      </c>
      <c r="AB177" s="157">
        <v>1588</v>
      </c>
      <c r="AC177" s="70">
        <f t="shared" si="133"/>
        <v>6.3015873015873014</v>
      </c>
    </row>
    <row r="178" spans="1:29" x14ac:dyDescent="0.25">
      <c r="A178" s="85" t="s">
        <v>82</v>
      </c>
      <c r="B178" s="71" t="s">
        <v>448</v>
      </c>
      <c r="C178" s="176">
        <v>117</v>
      </c>
      <c r="D178" s="171">
        <v>176</v>
      </c>
      <c r="E178" s="6">
        <f t="shared" si="122"/>
        <v>1.5042735042735043</v>
      </c>
      <c r="F178" s="5">
        <v>422</v>
      </c>
      <c r="G178" s="6">
        <f t="shared" si="122"/>
        <v>3.6068376068376069</v>
      </c>
      <c r="H178" s="5">
        <v>398</v>
      </c>
      <c r="I178" s="3">
        <f t="shared" si="123"/>
        <v>3.4017094017094016</v>
      </c>
      <c r="J178" s="111">
        <v>609</v>
      </c>
      <c r="K178" s="6">
        <f t="shared" si="124"/>
        <v>5.2051282051282053</v>
      </c>
      <c r="L178" s="109">
        <v>351</v>
      </c>
      <c r="M178" s="6">
        <f t="shared" si="125"/>
        <v>3</v>
      </c>
      <c r="N178" s="5">
        <v>562</v>
      </c>
      <c r="O178" s="3">
        <f t="shared" si="126"/>
        <v>4.8034188034188032</v>
      </c>
      <c r="P178" s="111">
        <v>504</v>
      </c>
      <c r="Q178" s="6">
        <f t="shared" si="127"/>
        <v>4.3076923076923075</v>
      </c>
      <c r="R178" s="109">
        <v>293</v>
      </c>
      <c r="S178" s="6">
        <f t="shared" si="128"/>
        <v>2.5042735042735043</v>
      </c>
      <c r="T178" s="109">
        <v>293</v>
      </c>
      <c r="U178" s="6">
        <f t="shared" si="129"/>
        <v>2.5042735042735043</v>
      </c>
      <c r="V178" s="171">
        <v>527</v>
      </c>
      <c r="W178" s="6">
        <f t="shared" si="130"/>
        <v>4.5042735042735043</v>
      </c>
      <c r="X178" s="5">
        <v>702</v>
      </c>
      <c r="Y178" s="6">
        <f t="shared" si="131"/>
        <v>6</v>
      </c>
      <c r="Z178" s="109">
        <v>234</v>
      </c>
      <c r="AA178" s="6">
        <f t="shared" si="132"/>
        <v>2</v>
      </c>
      <c r="AB178" s="157">
        <v>738</v>
      </c>
      <c r="AC178" s="70">
        <f t="shared" si="133"/>
        <v>6.3076923076923075</v>
      </c>
    </row>
    <row r="179" spans="1:29" x14ac:dyDescent="0.25">
      <c r="A179" s="85" t="s">
        <v>82</v>
      </c>
      <c r="B179" s="74" t="s">
        <v>565</v>
      </c>
      <c r="C179" s="176">
        <v>272</v>
      </c>
      <c r="D179" s="171">
        <v>408</v>
      </c>
      <c r="E179" s="6">
        <f t="shared" si="122"/>
        <v>1.5</v>
      </c>
      <c r="F179" s="5">
        <v>980</v>
      </c>
      <c r="G179" s="6">
        <f t="shared" si="122"/>
        <v>3.6029411764705883</v>
      </c>
      <c r="H179" s="5">
        <v>925</v>
      </c>
      <c r="I179" s="3">
        <f t="shared" si="123"/>
        <v>3.4007352941176472</v>
      </c>
      <c r="J179" s="111">
        <v>1415</v>
      </c>
      <c r="K179" s="6">
        <f t="shared" si="124"/>
        <v>5.2022058823529411</v>
      </c>
      <c r="L179" s="109">
        <v>816</v>
      </c>
      <c r="M179" s="6">
        <f t="shared" si="125"/>
        <v>3</v>
      </c>
      <c r="N179" s="5">
        <v>1306</v>
      </c>
      <c r="O179" s="3">
        <f t="shared" si="126"/>
        <v>4.8014705882352944</v>
      </c>
      <c r="P179" s="111">
        <v>1170</v>
      </c>
      <c r="Q179" s="6">
        <f t="shared" si="127"/>
        <v>4.3014705882352944</v>
      </c>
      <c r="R179" s="109">
        <v>680</v>
      </c>
      <c r="S179" s="6">
        <f t="shared" si="128"/>
        <v>2.5</v>
      </c>
      <c r="T179" s="109">
        <v>680</v>
      </c>
      <c r="U179" s="6">
        <f t="shared" si="129"/>
        <v>2.5</v>
      </c>
      <c r="V179" s="171">
        <v>1224</v>
      </c>
      <c r="W179" s="6">
        <f t="shared" si="130"/>
        <v>4.5</v>
      </c>
      <c r="X179" s="5">
        <v>1632</v>
      </c>
      <c r="Y179" s="6">
        <f t="shared" si="131"/>
        <v>6</v>
      </c>
      <c r="Z179" s="109">
        <v>544</v>
      </c>
      <c r="AA179" s="6">
        <f t="shared" si="132"/>
        <v>2</v>
      </c>
      <c r="AB179" s="157">
        <v>1714</v>
      </c>
      <c r="AC179" s="70">
        <f t="shared" si="133"/>
        <v>6.3014705882352944</v>
      </c>
    </row>
    <row r="180" spans="1:29" x14ac:dyDescent="0.25">
      <c r="A180" s="85" t="s">
        <v>82</v>
      </c>
      <c r="B180" s="73" t="s">
        <v>450</v>
      </c>
      <c r="C180" s="176">
        <v>165</v>
      </c>
      <c r="D180" s="171">
        <v>248</v>
      </c>
      <c r="E180" s="6">
        <f t="shared" si="122"/>
        <v>1.5030303030303029</v>
      </c>
      <c r="F180" s="5">
        <v>594</v>
      </c>
      <c r="G180" s="6">
        <f t="shared" si="122"/>
        <v>3.6</v>
      </c>
      <c r="H180" s="5">
        <v>562</v>
      </c>
      <c r="I180" s="3">
        <f t="shared" si="123"/>
        <v>3.4060606060606062</v>
      </c>
      <c r="J180" s="111">
        <v>858</v>
      </c>
      <c r="K180" s="6">
        <f t="shared" si="124"/>
        <v>5.2</v>
      </c>
      <c r="L180" s="109">
        <v>495</v>
      </c>
      <c r="M180" s="6">
        <f t="shared" si="125"/>
        <v>3</v>
      </c>
      <c r="N180" s="5">
        <v>792</v>
      </c>
      <c r="O180" s="3">
        <f t="shared" si="126"/>
        <v>4.8</v>
      </c>
      <c r="P180" s="111">
        <v>710</v>
      </c>
      <c r="Q180" s="6">
        <f t="shared" si="127"/>
        <v>4.3030303030303028</v>
      </c>
      <c r="R180" s="109">
        <v>413</v>
      </c>
      <c r="S180" s="6">
        <f t="shared" si="128"/>
        <v>2.5030303030303029</v>
      </c>
      <c r="T180" s="109">
        <v>413</v>
      </c>
      <c r="U180" s="6">
        <f t="shared" si="129"/>
        <v>2.5030303030303029</v>
      </c>
      <c r="V180" s="171">
        <v>743</v>
      </c>
      <c r="W180" s="6">
        <f t="shared" si="130"/>
        <v>4.5030303030303029</v>
      </c>
      <c r="X180" s="5">
        <v>990</v>
      </c>
      <c r="Y180" s="6">
        <f t="shared" si="131"/>
        <v>6</v>
      </c>
      <c r="Z180" s="109">
        <v>330</v>
      </c>
      <c r="AA180" s="6">
        <f t="shared" si="132"/>
        <v>2</v>
      </c>
      <c r="AB180" s="157">
        <v>1040</v>
      </c>
      <c r="AC180" s="70">
        <f t="shared" si="133"/>
        <v>6.3030303030303028</v>
      </c>
    </row>
    <row r="181" spans="1:29" x14ac:dyDescent="0.25">
      <c r="A181" s="85" t="s">
        <v>82</v>
      </c>
      <c r="B181" s="76" t="s">
        <v>451</v>
      </c>
      <c r="C181" s="176">
        <v>56</v>
      </c>
      <c r="D181" s="171">
        <v>84</v>
      </c>
      <c r="E181" s="6">
        <f t="shared" si="122"/>
        <v>1.5</v>
      </c>
      <c r="F181" s="5">
        <v>202</v>
      </c>
      <c r="G181" s="6">
        <f t="shared" si="122"/>
        <v>3.6071428571428572</v>
      </c>
      <c r="H181" s="5">
        <v>191</v>
      </c>
      <c r="I181" s="3">
        <f t="shared" si="123"/>
        <v>3.4107142857142856</v>
      </c>
      <c r="J181" s="111">
        <v>292</v>
      </c>
      <c r="K181" s="6">
        <f t="shared" si="124"/>
        <v>5.2142857142857144</v>
      </c>
      <c r="L181" s="109">
        <v>168</v>
      </c>
      <c r="M181" s="6">
        <f t="shared" si="125"/>
        <v>3</v>
      </c>
      <c r="N181" s="5">
        <v>269</v>
      </c>
      <c r="O181" s="3">
        <f t="shared" si="126"/>
        <v>4.8035714285714288</v>
      </c>
      <c r="P181" s="111">
        <v>241</v>
      </c>
      <c r="Q181" s="6">
        <f t="shared" si="127"/>
        <v>4.3035714285714288</v>
      </c>
      <c r="R181" s="109">
        <v>140</v>
      </c>
      <c r="S181" s="6">
        <f t="shared" si="128"/>
        <v>2.5</v>
      </c>
      <c r="T181" s="109">
        <v>140</v>
      </c>
      <c r="U181" s="6">
        <f t="shared" si="129"/>
        <v>2.5</v>
      </c>
      <c r="V181" s="171">
        <v>252</v>
      </c>
      <c r="W181" s="6">
        <f t="shared" si="130"/>
        <v>4.5</v>
      </c>
      <c r="X181" s="5">
        <v>336</v>
      </c>
      <c r="Y181" s="6">
        <f t="shared" si="131"/>
        <v>6</v>
      </c>
      <c r="Z181" s="109">
        <v>112</v>
      </c>
      <c r="AA181" s="6">
        <f t="shared" si="132"/>
        <v>2</v>
      </c>
      <c r="AB181" s="157">
        <v>353</v>
      </c>
      <c r="AC181" s="70">
        <f t="shared" si="133"/>
        <v>6.3035714285714288</v>
      </c>
    </row>
    <row r="182" spans="1:29" x14ac:dyDescent="0.25">
      <c r="A182" s="85" t="s">
        <v>82</v>
      </c>
      <c r="B182" s="73" t="s">
        <v>452</v>
      </c>
      <c r="C182" s="176">
        <v>205</v>
      </c>
      <c r="D182" s="171">
        <v>308</v>
      </c>
      <c r="E182" s="6">
        <f t="shared" si="122"/>
        <v>1.5024390243902439</v>
      </c>
      <c r="F182" s="5">
        <v>738</v>
      </c>
      <c r="G182" s="6">
        <f t="shared" si="122"/>
        <v>3.6</v>
      </c>
      <c r="H182" s="5">
        <v>698</v>
      </c>
      <c r="I182" s="3">
        <f t="shared" si="123"/>
        <v>3.4048780487804877</v>
      </c>
      <c r="J182" s="111">
        <v>1066</v>
      </c>
      <c r="K182" s="6">
        <f t="shared" si="124"/>
        <v>5.2</v>
      </c>
      <c r="L182" s="109">
        <v>615</v>
      </c>
      <c r="M182" s="6">
        <f t="shared" si="125"/>
        <v>3</v>
      </c>
      <c r="N182" s="5">
        <v>984</v>
      </c>
      <c r="O182" s="3">
        <f t="shared" si="126"/>
        <v>4.8</v>
      </c>
      <c r="P182" s="111">
        <v>882</v>
      </c>
      <c r="Q182" s="6">
        <f t="shared" si="127"/>
        <v>4.3024390243902442</v>
      </c>
      <c r="R182" s="109">
        <v>513</v>
      </c>
      <c r="S182" s="6">
        <f t="shared" si="128"/>
        <v>2.5024390243902439</v>
      </c>
      <c r="T182" s="109">
        <v>513</v>
      </c>
      <c r="U182" s="6">
        <f t="shared" si="129"/>
        <v>2.5024390243902439</v>
      </c>
      <c r="V182" s="171">
        <v>923</v>
      </c>
      <c r="W182" s="6">
        <f t="shared" si="130"/>
        <v>4.5024390243902435</v>
      </c>
      <c r="X182" s="5">
        <v>1230</v>
      </c>
      <c r="Y182" s="6">
        <f t="shared" si="131"/>
        <v>6</v>
      </c>
      <c r="Z182" s="109">
        <v>410</v>
      </c>
      <c r="AA182" s="6">
        <f t="shared" si="132"/>
        <v>2</v>
      </c>
      <c r="AB182" s="157">
        <v>1292</v>
      </c>
      <c r="AC182" s="70">
        <f t="shared" si="133"/>
        <v>6.3024390243902442</v>
      </c>
    </row>
    <row r="183" spans="1:29" x14ac:dyDescent="0.25">
      <c r="A183" s="85" t="s">
        <v>82</v>
      </c>
      <c r="B183" s="73" t="s">
        <v>453</v>
      </c>
      <c r="C183" s="176">
        <v>225</v>
      </c>
      <c r="D183" s="171">
        <v>338</v>
      </c>
      <c r="E183" s="6">
        <f t="shared" si="122"/>
        <v>1.5022222222222221</v>
      </c>
      <c r="F183" s="5">
        <v>810</v>
      </c>
      <c r="G183" s="6">
        <f t="shared" si="122"/>
        <v>3.6</v>
      </c>
      <c r="H183" s="5">
        <v>765</v>
      </c>
      <c r="I183" s="3">
        <f t="shared" si="123"/>
        <v>3.4</v>
      </c>
      <c r="J183" s="111">
        <v>1170</v>
      </c>
      <c r="K183" s="6">
        <f t="shared" si="124"/>
        <v>5.2</v>
      </c>
      <c r="L183" s="109">
        <v>675</v>
      </c>
      <c r="M183" s="6">
        <f t="shared" si="125"/>
        <v>3</v>
      </c>
      <c r="N183" s="5">
        <v>1080</v>
      </c>
      <c r="O183" s="3">
        <f t="shared" si="126"/>
        <v>4.8</v>
      </c>
      <c r="P183" s="111">
        <v>968</v>
      </c>
      <c r="Q183" s="6">
        <f t="shared" si="127"/>
        <v>4.3022222222222224</v>
      </c>
      <c r="R183" s="109">
        <v>563</v>
      </c>
      <c r="S183" s="6">
        <f t="shared" si="128"/>
        <v>2.5022222222222221</v>
      </c>
      <c r="T183" s="109">
        <v>563</v>
      </c>
      <c r="U183" s="6">
        <f t="shared" si="129"/>
        <v>2.5022222222222221</v>
      </c>
      <c r="V183" s="171">
        <v>1013</v>
      </c>
      <c r="W183" s="6">
        <f t="shared" si="130"/>
        <v>4.5022222222222226</v>
      </c>
      <c r="X183" s="5">
        <v>1350</v>
      </c>
      <c r="Y183" s="6">
        <f t="shared" si="131"/>
        <v>6</v>
      </c>
      <c r="Z183" s="109">
        <v>450</v>
      </c>
      <c r="AA183" s="6">
        <f t="shared" si="132"/>
        <v>2</v>
      </c>
      <c r="AB183" s="157">
        <v>1418</v>
      </c>
      <c r="AC183" s="70">
        <f t="shared" si="133"/>
        <v>6.3022222222222224</v>
      </c>
    </row>
    <row r="184" spans="1:29" x14ac:dyDescent="0.25">
      <c r="A184" s="85"/>
      <c r="B184" s="5"/>
      <c r="C184" s="176"/>
      <c r="D184" s="2"/>
      <c r="I184" s="3"/>
      <c r="J184" s="2"/>
      <c r="O184" s="3"/>
      <c r="P184" s="2"/>
      <c r="V184" s="2"/>
      <c r="AB184" s="70"/>
      <c r="AC184" s="70"/>
    </row>
    <row r="185" spans="1:29" x14ac:dyDescent="0.25">
      <c r="A185" s="85" t="s">
        <v>97</v>
      </c>
      <c r="B185" s="76" t="s">
        <v>454</v>
      </c>
      <c r="C185" s="176">
        <v>55</v>
      </c>
      <c r="D185" s="111">
        <v>193</v>
      </c>
      <c r="E185" s="6">
        <f t="shared" ref="E185:G190" si="134">D185/$C185</f>
        <v>3.5090909090909093</v>
      </c>
      <c r="F185" s="109">
        <v>83</v>
      </c>
      <c r="G185" s="6">
        <f t="shared" si="134"/>
        <v>1.509090909090909</v>
      </c>
      <c r="H185" s="5">
        <v>187</v>
      </c>
      <c r="I185" s="3">
        <f t="shared" ref="I185:I190" si="135">H185/$C185</f>
        <v>3.4</v>
      </c>
      <c r="J185" s="111">
        <v>286</v>
      </c>
      <c r="K185" s="6">
        <f t="shared" ref="K185:K190" si="136">J185/$C185</f>
        <v>5.2</v>
      </c>
      <c r="L185" s="109">
        <v>193</v>
      </c>
      <c r="M185" s="6">
        <f t="shared" ref="M185:M190" si="137">L185/$C185</f>
        <v>3.5090909090909093</v>
      </c>
      <c r="N185" s="5">
        <v>264</v>
      </c>
      <c r="O185" s="3">
        <f t="shared" ref="O185:O190" si="138">N185/$C185</f>
        <v>4.8</v>
      </c>
      <c r="P185" s="111">
        <v>237</v>
      </c>
      <c r="Q185" s="6">
        <f t="shared" ref="Q185:Q190" si="139">P185/$C185</f>
        <v>4.3090909090909095</v>
      </c>
      <c r="R185" s="5">
        <v>231</v>
      </c>
      <c r="S185" s="6">
        <f t="shared" ref="S185:S190" si="140">R185/$C185</f>
        <v>4.2</v>
      </c>
      <c r="T185" s="109">
        <v>138</v>
      </c>
      <c r="U185" s="6">
        <f t="shared" ref="U185:U190" si="141">T185/$C185</f>
        <v>2.5090909090909093</v>
      </c>
      <c r="V185" s="111">
        <v>336</v>
      </c>
      <c r="W185" s="6">
        <f t="shared" ref="W185:W190" si="142">V185/$C185</f>
        <v>6.1090909090909093</v>
      </c>
      <c r="X185" s="109">
        <v>275</v>
      </c>
      <c r="Y185" s="6">
        <f t="shared" ref="Y185:Y190" si="143">X185/$C185</f>
        <v>5</v>
      </c>
      <c r="Z185" s="5">
        <v>358</v>
      </c>
      <c r="AA185" s="6">
        <f t="shared" ref="AA185:AA190" si="144">Z185/$C185</f>
        <v>6.5090909090909088</v>
      </c>
      <c r="AB185" s="157">
        <v>347</v>
      </c>
      <c r="AC185" s="70">
        <f t="shared" ref="AC185:AC190" si="145">AB185/$C185</f>
        <v>6.3090909090909095</v>
      </c>
    </row>
    <row r="186" spans="1:29" x14ac:dyDescent="0.25">
      <c r="A186" s="85" t="s">
        <v>97</v>
      </c>
      <c r="B186" s="77" t="s">
        <v>455</v>
      </c>
      <c r="C186" s="176">
        <v>50</v>
      </c>
      <c r="D186" s="111">
        <v>175</v>
      </c>
      <c r="E186" s="6">
        <f t="shared" si="134"/>
        <v>3.5</v>
      </c>
      <c r="F186" s="109">
        <v>75</v>
      </c>
      <c r="G186" s="6">
        <f t="shared" si="134"/>
        <v>1.5</v>
      </c>
      <c r="H186" s="5">
        <v>171</v>
      </c>
      <c r="I186" s="3">
        <f t="shared" si="135"/>
        <v>3.42</v>
      </c>
      <c r="J186" s="111">
        <v>260</v>
      </c>
      <c r="K186" s="6">
        <f t="shared" si="136"/>
        <v>5.2</v>
      </c>
      <c r="L186" s="109">
        <v>175</v>
      </c>
      <c r="M186" s="6">
        <f t="shared" si="137"/>
        <v>3.5</v>
      </c>
      <c r="N186" s="5">
        <v>240</v>
      </c>
      <c r="O186" s="3">
        <f t="shared" si="138"/>
        <v>4.8</v>
      </c>
      <c r="P186" s="111">
        <v>215</v>
      </c>
      <c r="Q186" s="6">
        <f t="shared" si="139"/>
        <v>4.3</v>
      </c>
      <c r="R186" s="5">
        <v>210</v>
      </c>
      <c r="S186" s="6">
        <f t="shared" si="140"/>
        <v>4.2</v>
      </c>
      <c r="T186" s="109">
        <v>125</v>
      </c>
      <c r="U186" s="6">
        <f t="shared" si="141"/>
        <v>2.5</v>
      </c>
      <c r="V186" s="111">
        <v>305</v>
      </c>
      <c r="W186" s="6">
        <f t="shared" si="142"/>
        <v>6.1</v>
      </c>
      <c r="X186" s="109">
        <v>250</v>
      </c>
      <c r="Y186" s="6">
        <f t="shared" si="143"/>
        <v>5</v>
      </c>
      <c r="Z186" s="5">
        <v>325</v>
      </c>
      <c r="AA186" s="6">
        <f t="shared" si="144"/>
        <v>6.5</v>
      </c>
      <c r="AB186" s="157">
        <v>315</v>
      </c>
      <c r="AC186" s="70">
        <f t="shared" si="145"/>
        <v>6.3</v>
      </c>
    </row>
    <row r="187" spans="1:29" x14ac:dyDescent="0.25">
      <c r="A187" s="85" t="s">
        <v>97</v>
      </c>
      <c r="B187" s="74" t="s">
        <v>456</v>
      </c>
      <c r="C187" s="176">
        <v>125</v>
      </c>
      <c r="D187" s="111">
        <v>438</v>
      </c>
      <c r="E187" s="6">
        <f t="shared" si="134"/>
        <v>3.504</v>
      </c>
      <c r="F187" s="109">
        <v>188</v>
      </c>
      <c r="G187" s="6">
        <f t="shared" si="134"/>
        <v>1.504</v>
      </c>
      <c r="H187" s="5">
        <v>425</v>
      </c>
      <c r="I187" s="3">
        <f t="shared" si="135"/>
        <v>3.4</v>
      </c>
      <c r="J187" s="111">
        <v>650</v>
      </c>
      <c r="K187" s="6">
        <f t="shared" si="136"/>
        <v>5.2</v>
      </c>
      <c r="L187" s="109">
        <v>438</v>
      </c>
      <c r="M187" s="6">
        <f t="shared" si="137"/>
        <v>3.504</v>
      </c>
      <c r="N187" s="5">
        <v>600</v>
      </c>
      <c r="O187" s="3">
        <f t="shared" si="138"/>
        <v>4.8</v>
      </c>
      <c r="P187" s="111">
        <v>538</v>
      </c>
      <c r="Q187" s="6">
        <f t="shared" si="139"/>
        <v>4.3040000000000003</v>
      </c>
      <c r="R187" s="5">
        <v>525</v>
      </c>
      <c r="S187" s="6">
        <f t="shared" si="140"/>
        <v>4.2</v>
      </c>
      <c r="T187" s="109">
        <v>313</v>
      </c>
      <c r="U187" s="6">
        <f t="shared" si="141"/>
        <v>2.504</v>
      </c>
      <c r="V187" s="111">
        <v>763</v>
      </c>
      <c r="W187" s="6">
        <f t="shared" si="142"/>
        <v>6.1040000000000001</v>
      </c>
      <c r="X187" s="109">
        <v>625</v>
      </c>
      <c r="Y187" s="6">
        <f t="shared" si="143"/>
        <v>5</v>
      </c>
      <c r="Z187" s="5">
        <v>813</v>
      </c>
      <c r="AA187" s="6">
        <f t="shared" si="144"/>
        <v>6.5039999999999996</v>
      </c>
      <c r="AB187" s="157">
        <v>788</v>
      </c>
      <c r="AC187" s="70">
        <f t="shared" si="145"/>
        <v>6.3040000000000003</v>
      </c>
    </row>
    <row r="188" spans="1:29" x14ac:dyDescent="0.25">
      <c r="A188" s="85" t="s">
        <v>97</v>
      </c>
      <c r="B188" s="73" t="s">
        <v>457</v>
      </c>
      <c r="C188" s="176">
        <v>116</v>
      </c>
      <c r="D188" s="111">
        <v>406</v>
      </c>
      <c r="E188" s="6">
        <f t="shared" si="134"/>
        <v>3.5</v>
      </c>
      <c r="F188" s="109">
        <v>174</v>
      </c>
      <c r="G188" s="6">
        <f t="shared" si="134"/>
        <v>1.5</v>
      </c>
      <c r="H188" s="5">
        <v>395</v>
      </c>
      <c r="I188" s="3">
        <f t="shared" si="135"/>
        <v>3.4051724137931036</v>
      </c>
      <c r="J188" s="111">
        <v>604</v>
      </c>
      <c r="K188" s="6">
        <f t="shared" si="136"/>
        <v>5.2068965517241379</v>
      </c>
      <c r="L188" s="109">
        <v>406</v>
      </c>
      <c r="M188" s="6">
        <f t="shared" si="137"/>
        <v>3.5</v>
      </c>
      <c r="N188" s="5">
        <v>557</v>
      </c>
      <c r="O188" s="3">
        <f t="shared" si="138"/>
        <v>4.8017241379310347</v>
      </c>
      <c r="P188" s="111">
        <v>499</v>
      </c>
      <c r="Q188" s="6">
        <f t="shared" si="139"/>
        <v>4.3017241379310347</v>
      </c>
      <c r="R188" s="5">
        <v>488</v>
      </c>
      <c r="S188" s="6">
        <f t="shared" si="140"/>
        <v>4.2068965517241379</v>
      </c>
      <c r="T188" s="109">
        <v>290</v>
      </c>
      <c r="U188" s="6">
        <f t="shared" si="141"/>
        <v>2.5</v>
      </c>
      <c r="V188" s="111">
        <v>708</v>
      </c>
      <c r="W188" s="6">
        <f t="shared" si="142"/>
        <v>6.1034482758620694</v>
      </c>
      <c r="X188" s="109">
        <v>580</v>
      </c>
      <c r="Y188" s="6">
        <f t="shared" si="143"/>
        <v>5</v>
      </c>
      <c r="Z188" s="5">
        <v>754</v>
      </c>
      <c r="AA188" s="6">
        <f t="shared" si="144"/>
        <v>6.5</v>
      </c>
      <c r="AB188" s="157">
        <v>731</v>
      </c>
      <c r="AC188" s="70">
        <f t="shared" si="145"/>
        <v>6.3017241379310347</v>
      </c>
    </row>
    <row r="189" spans="1:29" x14ac:dyDescent="0.25">
      <c r="A189" s="85" t="s">
        <v>97</v>
      </c>
      <c r="B189" s="73" t="s">
        <v>458</v>
      </c>
      <c r="C189" s="176">
        <v>80</v>
      </c>
      <c r="D189" s="111">
        <v>280</v>
      </c>
      <c r="E189" s="6">
        <f t="shared" si="134"/>
        <v>3.5</v>
      </c>
      <c r="F189" s="109">
        <v>120</v>
      </c>
      <c r="G189" s="6">
        <f t="shared" si="134"/>
        <v>1.5</v>
      </c>
      <c r="H189" s="5">
        <v>272</v>
      </c>
      <c r="I189" s="3">
        <f t="shared" si="135"/>
        <v>3.4</v>
      </c>
      <c r="J189" s="111">
        <v>416</v>
      </c>
      <c r="K189" s="6">
        <f t="shared" si="136"/>
        <v>5.2</v>
      </c>
      <c r="L189" s="109">
        <v>280</v>
      </c>
      <c r="M189" s="6">
        <f t="shared" si="137"/>
        <v>3.5</v>
      </c>
      <c r="N189" s="5">
        <v>384</v>
      </c>
      <c r="O189" s="3">
        <f t="shared" si="138"/>
        <v>4.8</v>
      </c>
      <c r="P189" s="111">
        <v>344</v>
      </c>
      <c r="Q189" s="6">
        <f t="shared" si="139"/>
        <v>4.3</v>
      </c>
      <c r="R189" s="5">
        <v>336</v>
      </c>
      <c r="S189" s="6">
        <f t="shared" si="140"/>
        <v>4.2</v>
      </c>
      <c r="T189" s="109">
        <v>200</v>
      </c>
      <c r="U189" s="6">
        <f t="shared" si="141"/>
        <v>2.5</v>
      </c>
      <c r="V189" s="111">
        <v>488</v>
      </c>
      <c r="W189" s="6">
        <f t="shared" si="142"/>
        <v>6.1</v>
      </c>
      <c r="X189" s="109">
        <v>400</v>
      </c>
      <c r="Y189" s="6">
        <f t="shared" si="143"/>
        <v>5</v>
      </c>
      <c r="Z189" s="5">
        <v>520</v>
      </c>
      <c r="AA189" s="6">
        <f t="shared" si="144"/>
        <v>6.5</v>
      </c>
      <c r="AB189" s="157">
        <v>504</v>
      </c>
      <c r="AC189" s="70">
        <f t="shared" si="145"/>
        <v>6.3</v>
      </c>
    </row>
    <row r="190" spans="1:29" ht="15.75" thickBot="1" x14ac:dyDescent="0.3">
      <c r="A190" s="87" t="s">
        <v>97</v>
      </c>
      <c r="B190" s="147" t="s">
        <v>459</v>
      </c>
      <c r="C190" s="177">
        <v>208</v>
      </c>
      <c r="D190" s="112">
        <v>728</v>
      </c>
      <c r="E190" s="37">
        <f t="shared" si="134"/>
        <v>3.5</v>
      </c>
      <c r="F190" s="148">
        <v>312</v>
      </c>
      <c r="G190" s="37">
        <f t="shared" si="134"/>
        <v>1.5</v>
      </c>
      <c r="H190" s="133">
        <v>708</v>
      </c>
      <c r="I190" s="80">
        <f t="shared" si="135"/>
        <v>3.4038461538461537</v>
      </c>
      <c r="J190" s="112">
        <v>1082</v>
      </c>
      <c r="K190" s="37">
        <f t="shared" si="136"/>
        <v>5.2019230769230766</v>
      </c>
      <c r="L190" s="148">
        <v>728</v>
      </c>
      <c r="M190" s="37">
        <f t="shared" si="137"/>
        <v>3.5</v>
      </c>
      <c r="N190" s="133">
        <v>999</v>
      </c>
      <c r="O190" s="80">
        <f t="shared" si="138"/>
        <v>4.802884615384615</v>
      </c>
      <c r="P190" s="112">
        <v>895</v>
      </c>
      <c r="Q190" s="37">
        <f t="shared" si="139"/>
        <v>4.302884615384615</v>
      </c>
      <c r="R190" s="133">
        <v>874</v>
      </c>
      <c r="S190" s="37">
        <f t="shared" si="140"/>
        <v>4.2019230769230766</v>
      </c>
      <c r="T190" s="148">
        <v>520</v>
      </c>
      <c r="U190" s="37">
        <f t="shared" si="141"/>
        <v>2.5</v>
      </c>
      <c r="V190" s="112">
        <v>1269</v>
      </c>
      <c r="W190" s="37">
        <f t="shared" si="142"/>
        <v>6.1009615384615383</v>
      </c>
      <c r="X190" s="148">
        <v>1040</v>
      </c>
      <c r="Y190" s="37">
        <f t="shared" si="143"/>
        <v>5</v>
      </c>
      <c r="Z190" s="133">
        <v>1352</v>
      </c>
      <c r="AA190" s="37">
        <f t="shared" si="144"/>
        <v>6.5</v>
      </c>
      <c r="AB190" s="160">
        <v>1311</v>
      </c>
      <c r="AC190" s="149">
        <f t="shared" si="145"/>
        <v>6.302884615384615</v>
      </c>
    </row>
  </sheetData>
  <sortState ref="B9:B152">
    <sortCondition ref="B8"/>
  </sortState>
  <mergeCells count="4">
    <mergeCell ref="V7:AC7"/>
    <mergeCell ref="P7:U7"/>
    <mergeCell ref="J7:O7"/>
    <mergeCell ref="D7:I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heetViews>
  <sheetFormatPr defaultRowHeight="15" x14ac:dyDescent="0.25"/>
  <cols>
    <col min="1" max="1" width="36.5703125" customWidth="1"/>
    <col min="10" max="10" width="63.28515625" bestFit="1" customWidth="1"/>
  </cols>
  <sheetData>
    <row r="1" spans="1:12" x14ac:dyDescent="0.25">
      <c r="A1" s="36" t="s">
        <v>263</v>
      </c>
      <c r="B1" s="26"/>
      <c r="C1" s="6"/>
      <c r="D1" s="6"/>
      <c r="E1" s="6"/>
      <c r="F1" s="6"/>
      <c r="G1" s="6"/>
      <c r="H1" s="6"/>
      <c r="I1" s="6"/>
      <c r="J1" s="6"/>
      <c r="K1" s="6"/>
      <c r="L1" s="6"/>
    </row>
    <row r="2" spans="1:12" x14ac:dyDescent="0.25">
      <c r="A2" s="41" t="s">
        <v>271</v>
      </c>
      <c r="B2" s="26"/>
      <c r="C2" s="6"/>
      <c r="D2" s="6"/>
      <c r="E2" s="6"/>
      <c r="F2" s="6"/>
      <c r="G2" s="6"/>
      <c r="H2" s="6"/>
      <c r="I2" s="6"/>
      <c r="J2" s="6"/>
      <c r="K2" s="6"/>
      <c r="L2" s="6"/>
    </row>
    <row r="3" spans="1:12" x14ac:dyDescent="0.25">
      <c r="A3" s="41" t="s">
        <v>569</v>
      </c>
      <c r="B3" s="26"/>
      <c r="C3" s="6"/>
      <c r="D3" s="6"/>
      <c r="E3" s="6"/>
      <c r="F3" s="6"/>
      <c r="G3" s="6"/>
      <c r="H3" s="6"/>
      <c r="I3" s="6"/>
      <c r="J3" s="6"/>
      <c r="K3" s="6"/>
      <c r="L3" s="6"/>
    </row>
    <row r="4" spans="1:12" x14ac:dyDescent="0.25">
      <c r="A4" s="41" t="s">
        <v>586</v>
      </c>
      <c r="B4" s="26"/>
      <c r="C4" s="6"/>
      <c r="D4" s="6"/>
      <c r="E4" s="6"/>
      <c r="F4" s="6"/>
      <c r="G4" s="6"/>
      <c r="H4" s="6"/>
      <c r="I4" s="6"/>
      <c r="J4" s="6"/>
      <c r="K4" s="6"/>
      <c r="L4" s="6"/>
    </row>
    <row r="5" spans="1:12" x14ac:dyDescent="0.25">
      <c r="A5" s="41" t="s">
        <v>270</v>
      </c>
      <c r="B5" s="26"/>
      <c r="C5" s="6"/>
      <c r="D5" s="6"/>
      <c r="E5" s="6"/>
      <c r="F5" s="6"/>
      <c r="G5" s="6"/>
      <c r="H5" s="6"/>
      <c r="I5" s="6"/>
      <c r="J5" s="6"/>
      <c r="K5" s="6"/>
      <c r="L5" s="6"/>
    </row>
    <row r="6" spans="1:12" x14ac:dyDescent="0.25">
      <c r="A6" s="42" t="s">
        <v>272</v>
      </c>
      <c r="B6" s="26"/>
      <c r="C6" s="6"/>
      <c r="D6" s="6"/>
      <c r="E6" s="6"/>
      <c r="F6" s="6"/>
      <c r="G6" s="6"/>
      <c r="H6" s="6"/>
      <c r="I6" s="6"/>
      <c r="J6" s="6"/>
      <c r="K6" s="6"/>
      <c r="L6" s="6"/>
    </row>
    <row r="7" spans="1:12" x14ac:dyDescent="0.25">
      <c r="B7" s="26"/>
      <c r="C7" s="6"/>
      <c r="D7" s="6"/>
      <c r="E7" s="6"/>
      <c r="F7" s="6"/>
      <c r="G7" s="6"/>
      <c r="H7" s="6"/>
      <c r="I7" s="6"/>
      <c r="J7" s="6"/>
      <c r="K7" s="6"/>
      <c r="L7" s="6"/>
    </row>
    <row r="8" spans="1:12" x14ac:dyDescent="0.25">
      <c r="A8" s="45" t="s">
        <v>273</v>
      </c>
      <c r="B8" s="46"/>
      <c r="C8" s="47"/>
      <c r="D8" s="47"/>
      <c r="E8" s="47"/>
      <c r="F8" s="47"/>
      <c r="G8" s="6"/>
      <c r="H8" s="6"/>
      <c r="I8" s="6"/>
      <c r="J8" s="6"/>
      <c r="K8" s="6"/>
      <c r="L8" s="6"/>
    </row>
    <row r="9" spans="1:12" x14ac:dyDescent="0.25">
      <c r="A9" s="45" t="s">
        <v>587</v>
      </c>
      <c r="B9" s="46"/>
      <c r="C9" s="47"/>
      <c r="D9" s="47"/>
      <c r="E9" s="47"/>
      <c r="F9" s="47"/>
      <c r="G9" s="6"/>
      <c r="H9" s="6"/>
      <c r="I9" s="6"/>
      <c r="J9" s="6"/>
      <c r="K9" s="6"/>
      <c r="L9" s="6"/>
    </row>
    <row r="10" spans="1:12" x14ac:dyDescent="0.25">
      <c r="A10" s="45" t="s">
        <v>275</v>
      </c>
      <c r="B10" s="46"/>
      <c r="C10" s="47"/>
      <c r="D10" s="47"/>
      <c r="E10" s="47"/>
      <c r="F10" s="47"/>
      <c r="G10" s="6"/>
      <c r="H10" s="6"/>
      <c r="I10" s="6"/>
      <c r="J10" s="6"/>
      <c r="K10" s="6"/>
      <c r="L10" s="6"/>
    </row>
    <row r="11" spans="1:12" x14ac:dyDescent="0.25">
      <c r="A11" s="45" t="s">
        <v>276</v>
      </c>
      <c r="B11" s="46"/>
      <c r="C11" s="47"/>
      <c r="D11" s="47"/>
      <c r="E11" s="47"/>
      <c r="F11" s="47"/>
      <c r="G11" s="6"/>
      <c r="H11" s="6"/>
      <c r="I11" s="6"/>
      <c r="J11" s="6"/>
      <c r="K11" s="6"/>
      <c r="L11" s="6"/>
    </row>
    <row r="12" spans="1:12" x14ac:dyDescent="0.25">
      <c r="A12" s="45" t="s">
        <v>277</v>
      </c>
      <c r="B12" s="46"/>
      <c r="C12" s="47"/>
      <c r="D12" s="47"/>
      <c r="E12" s="47"/>
      <c r="F12" s="47"/>
      <c r="G12" s="6"/>
      <c r="H12" s="6"/>
      <c r="I12" s="6"/>
      <c r="J12" s="6"/>
      <c r="K12" s="6"/>
      <c r="L12" s="6"/>
    </row>
    <row r="13" spans="1:12" x14ac:dyDescent="0.25">
      <c r="A13" s="41"/>
      <c r="B13" s="26"/>
      <c r="C13" s="6"/>
      <c r="D13" s="6"/>
      <c r="E13" s="6"/>
      <c r="F13" s="6"/>
      <c r="G13" s="6"/>
      <c r="H13" s="6"/>
      <c r="I13" s="6"/>
      <c r="J13" s="6"/>
      <c r="K13" s="6"/>
      <c r="L13" s="6"/>
    </row>
    <row r="14" spans="1:12" x14ac:dyDescent="0.25">
      <c r="A14" s="42" t="s">
        <v>588</v>
      </c>
      <c r="B14" s="26"/>
      <c r="C14" s="6"/>
      <c r="D14" s="6"/>
      <c r="E14" s="6"/>
      <c r="F14" s="6"/>
      <c r="G14" s="6"/>
      <c r="H14" s="6"/>
      <c r="I14" s="6"/>
      <c r="J14" s="6"/>
      <c r="K14" s="6"/>
      <c r="L14" s="6"/>
    </row>
    <row r="15" spans="1:12" x14ac:dyDescent="0.25">
      <c r="A15" s="42" t="s">
        <v>617</v>
      </c>
      <c r="B15" s="26"/>
      <c r="C15" s="6"/>
      <c r="D15" s="6"/>
      <c r="E15" s="6"/>
      <c r="F15" s="6"/>
      <c r="G15" s="6"/>
      <c r="H15" s="6"/>
      <c r="I15" s="6"/>
      <c r="J15" s="6"/>
      <c r="K15" s="6"/>
      <c r="L15" s="6"/>
    </row>
    <row r="16" spans="1:12" x14ac:dyDescent="0.25">
      <c r="A16" s="41" t="s">
        <v>278</v>
      </c>
      <c r="B16" s="26"/>
      <c r="C16" s="6"/>
      <c r="D16" s="6"/>
      <c r="E16" s="6"/>
      <c r="F16" s="6"/>
      <c r="G16" s="6"/>
      <c r="H16" s="6"/>
      <c r="I16" s="6"/>
      <c r="J16" s="6"/>
      <c r="K16" s="6"/>
      <c r="L16" s="6"/>
    </row>
    <row r="17" spans="1:12" x14ac:dyDescent="0.25">
      <c r="A17" s="41" t="s">
        <v>279</v>
      </c>
      <c r="B17" s="26"/>
      <c r="C17" s="6"/>
      <c r="D17" s="6"/>
      <c r="E17" s="6"/>
      <c r="F17" s="6"/>
      <c r="G17" s="6"/>
      <c r="H17" s="6"/>
      <c r="I17" s="6"/>
      <c r="J17" s="6"/>
      <c r="K17" s="6"/>
      <c r="L17" s="6"/>
    </row>
    <row r="18" spans="1:12" x14ac:dyDescent="0.25">
      <c r="A18" s="36"/>
      <c r="B18" s="26"/>
      <c r="C18" s="6"/>
      <c r="D18" s="6"/>
      <c r="E18" s="6"/>
      <c r="F18" s="6"/>
      <c r="G18" s="6"/>
      <c r="H18" s="6"/>
      <c r="I18" s="6"/>
      <c r="J18" s="6"/>
      <c r="K18" s="6"/>
      <c r="L18" s="6"/>
    </row>
    <row r="19" spans="1:12" x14ac:dyDescent="0.25">
      <c r="A19" s="124" t="s">
        <v>244</v>
      </c>
      <c r="B19" s="121" t="s">
        <v>264</v>
      </c>
      <c r="C19" s="122"/>
      <c r="D19" s="122"/>
      <c r="E19" s="122"/>
      <c r="F19" s="122"/>
      <c r="G19" s="122"/>
      <c r="H19" s="122"/>
      <c r="I19" s="123"/>
      <c r="J19" s="124" t="s">
        <v>589</v>
      </c>
      <c r="K19" s="6"/>
      <c r="L19" s="6"/>
    </row>
    <row r="20" spans="1:12" x14ac:dyDescent="0.25">
      <c r="A20" s="125"/>
      <c r="B20" s="38">
        <v>5</v>
      </c>
      <c r="C20" s="39">
        <v>6</v>
      </c>
      <c r="D20" s="39">
        <v>7</v>
      </c>
      <c r="E20" s="39">
        <v>8</v>
      </c>
      <c r="F20" s="39">
        <v>9</v>
      </c>
      <c r="G20" s="39">
        <v>10</v>
      </c>
      <c r="H20" s="39">
        <v>11</v>
      </c>
      <c r="I20" s="40">
        <v>12</v>
      </c>
      <c r="J20" s="125"/>
      <c r="K20" s="6"/>
      <c r="L20" s="6"/>
    </row>
    <row r="21" spans="1:12" x14ac:dyDescent="0.25">
      <c r="A21" s="28" t="s">
        <v>267</v>
      </c>
      <c r="B21" s="138">
        <v>3.8</v>
      </c>
      <c r="C21" s="139">
        <v>3.7</v>
      </c>
      <c r="D21" s="139">
        <v>3</v>
      </c>
      <c r="E21" s="139">
        <v>3</v>
      </c>
      <c r="F21" s="139">
        <v>3.5</v>
      </c>
      <c r="G21" s="139">
        <v>3</v>
      </c>
      <c r="H21" s="139">
        <v>2.8</v>
      </c>
      <c r="I21" s="140">
        <v>3.5</v>
      </c>
      <c r="J21" s="28" t="s">
        <v>570</v>
      </c>
      <c r="K21" s="6"/>
      <c r="L21" s="6"/>
    </row>
    <row r="22" spans="1:12" x14ac:dyDescent="0.25">
      <c r="A22" s="28" t="s">
        <v>274</v>
      </c>
      <c r="B22" s="138">
        <v>3.4</v>
      </c>
      <c r="C22" s="139">
        <v>3.5</v>
      </c>
      <c r="D22" s="139">
        <v>3.2</v>
      </c>
      <c r="E22" s="139">
        <v>3.4</v>
      </c>
      <c r="F22" s="139">
        <v>3.2</v>
      </c>
      <c r="G22" s="139">
        <v>3.3</v>
      </c>
      <c r="H22" s="139">
        <v>3</v>
      </c>
      <c r="I22" s="140">
        <v>3.6</v>
      </c>
      <c r="J22" s="28" t="s">
        <v>571</v>
      </c>
      <c r="K22" s="6"/>
      <c r="L22" s="6"/>
    </row>
    <row r="23" spans="1:12" x14ac:dyDescent="0.25">
      <c r="A23" s="28" t="s">
        <v>283</v>
      </c>
      <c r="B23" s="138">
        <v>4.5</v>
      </c>
      <c r="C23" s="139">
        <v>3.3</v>
      </c>
      <c r="D23" s="139">
        <v>3.8</v>
      </c>
      <c r="E23" s="139">
        <v>3.3</v>
      </c>
      <c r="F23" s="139">
        <v>2.8</v>
      </c>
      <c r="G23" s="139">
        <v>3.5</v>
      </c>
      <c r="H23" s="139">
        <v>3.5</v>
      </c>
      <c r="I23" s="140">
        <v>3.4</v>
      </c>
      <c r="J23" s="28" t="s">
        <v>572</v>
      </c>
      <c r="K23" s="6"/>
      <c r="L23" s="6"/>
    </row>
    <row r="24" spans="1:12" x14ac:dyDescent="0.25">
      <c r="A24" s="28" t="s">
        <v>247</v>
      </c>
      <c r="B24" s="138" t="s">
        <v>265</v>
      </c>
      <c r="C24" s="139" t="s">
        <v>266</v>
      </c>
      <c r="D24" s="139" t="s">
        <v>266</v>
      </c>
      <c r="E24" s="139">
        <v>3.8</v>
      </c>
      <c r="F24" s="139">
        <v>4</v>
      </c>
      <c r="G24" s="139">
        <v>4.7</v>
      </c>
      <c r="H24" s="139">
        <v>4.5</v>
      </c>
      <c r="I24" s="140">
        <v>5.2</v>
      </c>
      <c r="J24" s="28" t="s">
        <v>573</v>
      </c>
      <c r="K24" s="6"/>
      <c r="L24" s="6"/>
    </row>
    <row r="25" spans="1:12" x14ac:dyDescent="0.25">
      <c r="A25" s="28" t="s">
        <v>618</v>
      </c>
      <c r="B25" s="138" t="s">
        <v>265</v>
      </c>
      <c r="C25" s="139" t="s">
        <v>266</v>
      </c>
      <c r="D25" s="139" t="s">
        <v>265</v>
      </c>
      <c r="E25" s="139">
        <v>4</v>
      </c>
      <c r="F25" s="139">
        <v>4.2</v>
      </c>
      <c r="G25" s="139">
        <v>4</v>
      </c>
      <c r="H25" s="139">
        <v>4.5999999999999996</v>
      </c>
      <c r="I25" s="140">
        <v>5</v>
      </c>
      <c r="J25" s="28" t="s">
        <v>574</v>
      </c>
      <c r="K25" s="6"/>
      <c r="L25" s="6"/>
    </row>
    <row r="26" spans="1:12" x14ac:dyDescent="0.25">
      <c r="A26" s="28" t="s">
        <v>248</v>
      </c>
      <c r="B26" s="138" t="s">
        <v>265</v>
      </c>
      <c r="C26" s="139" t="s">
        <v>265</v>
      </c>
      <c r="D26" s="139" t="s">
        <v>265</v>
      </c>
      <c r="E26" s="139">
        <v>2.7</v>
      </c>
      <c r="F26" s="139">
        <v>3.8</v>
      </c>
      <c r="G26" s="139">
        <v>3.2</v>
      </c>
      <c r="H26" s="139">
        <v>3.6</v>
      </c>
      <c r="I26" s="140">
        <v>4.8</v>
      </c>
      <c r="J26" s="28" t="s">
        <v>575</v>
      </c>
      <c r="K26" s="6"/>
      <c r="L26" s="6"/>
    </row>
    <row r="27" spans="1:12" x14ac:dyDescent="0.25">
      <c r="A27" s="28" t="s">
        <v>331</v>
      </c>
      <c r="B27" s="138">
        <v>3</v>
      </c>
      <c r="C27" s="139">
        <v>4</v>
      </c>
      <c r="D27" s="139">
        <v>3.6</v>
      </c>
      <c r="E27" s="139">
        <v>3</v>
      </c>
      <c r="F27" s="139">
        <v>3.5</v>
      </c>
      <c r="G27" s="139">
        <v>4.3</v>
      </c>
      <c r="H27" s="139">
        <v>3.8</v>
      </c>
      <c r="I27" s="140">
        <v>4.3</v>
      </c>
      <c r="J27" s="28" t="s">
        <v>576</v>
      </c>
      <c r="K27" s="6"/>
      <c r="L27" s="6"/>
    </row>
    <row r="28" spans="1:12" x14ac:dyDescent="0.25">
      <c r="A28" s="28" t="s">
        <v>268</v>
      </c>
      <c r="B28" s="138">
        <v>3</v>
      </c>
      <c r="C28" s="139">
        <v>3.5</v>
      </c>
      <c r="D28" s="139">
        <v>3.5</v>
      </c>
      <c r="E28" s="139">
        <v>3.5</v>
      </c>
      <c r="F28" s="139">
        <v>3</v>
      </c>
      <c r="G28" s="139">
        <v>4.5</v>
      </c>
      <c r="H28" s="139">
        <v>3.4</v>
      </c>
      <c r="I28" s="140">
        <v>4.2</v>
      </c>
      <c r="J28" s="28" t="s">
        <v>577</v>
      </c>
      <c r="K28" s="6"/>
      <c r="L28" s="6"/>
    </row>
    <row r="29" spans="1:12" x14ac:dyDescent="0.25">
      <c r="A29" s="28" t="s">
        <v>249</v>
      </c>
      <c r="B29" s="138">
        <v>3</v>
      </c>
      <c r="C29" s="139">
        <v>3.8</v>
      </c>
      <c r="D29" s="139">
        <v>3.2</v>
      </c>
      <c r="E29" s="139">
        <v>3</v>
      </c>
      <c r="F29" s="139">
        <v>3.5</v>
      </c>
      <c r="G29" s="139">
        <v>3.1</v>
      </c>
      <c r="H29" s="139">
        <v>3.3</v>
      </c>
      <c r="I29" s="140">
        <v>4.4000000000000004</v>
      </c>
      <c r="J29" s="28" t="s">
        <v>578</v>
      </c>
      <c r="K29" s="6"/>
      <c r="L29" s="6"/>
    </row>
    <row r="30" spans="1:12" x14ac:dyDescent="0.25">
      <c r="A30" s="28" t="s">
        <v>243</v>
      </c>
      <c r="B30" s="138" t="s">
        <v>265</v>
      </c>
      <c r="C30" s="139" t="s">
        <v>266</v>
      </c>
      <c r="D30" s="139" t="s">
        <v>265</v>
      </c>
      <c r="E30" s="139" t="s">
        <v>265</v>
      </c>
      <c r="F30" s="139">
        <v>5.2</v>
      </c>
      <c r="G30" s="139">
        <v>4.8</v>
      </c>
      <c r="H30" s="139">
        <v>4.5999999999999996</v>
      </c>
      <c r="I30" s="140">
        <v>6.1</v>
      </c>
      <c r="J30" s="28" t="s">
        <v>579</v>
      </c>
      <c r="K30" s="6"/>
      <c r="L30" s="6"/>
    </row>
    <row r="31" spans="1:12" x14ac:dyDescent="0.25">
      <c r="A31" s="28" t="s">
        <v>240</v>
      </c>
      <c r="B31" s="138" t="s">
        <v>265</v>
      </c>
      <c r="C31" s="139" t="s">
        <v>266</v>
      </c>
      <c r="D31" s="139" t="s">
        <v>266</v>
      </c>
      <c r="E31" s="139" t="s">
        <v>266</v>
      </c>
      <c r="F31" s="139">
        <v>5.0999999999999996</v>
      </c>
      <c r="G31" s="139">
        <v>4.7</v>
      </c>
      <c r="H31" s="139">
        <v>5.2</v>
      </c>
      <c r="I31" s="140">
        <v>6</v>
      </c>
      <c r="J31" s="28" t="s">
        <v>580</v>
      </c>
      <c r="K31" s="6"/>
      <c r="L31" s="6"/>
    </row>
    <row r="32" spans="1:12" x14ac:dyDescent="0.25">
      <c r="A32" s="28" t="s">
        <v>241</v>
      </c>
      <c r="B32" s="138" t="s">
        <v>265</v>
      </c>
      <c r="C32" s="139" t="s">
        <v>265</v>
      </c>
      <c r="D32" s="139" t="s">
        <v>265</v>
      </c>
      <c r="E32" s="139" t="s">
        <v>265</v>
      </c>
      <c r="F32" s="139">
        <v>4.8</v>
      </c>
      <c r="G32" s="139">
        <v>4.4000000000000004</v>
      </c>
      <c r="H32" s="139">
        <v>4.8</v>
      </c>
      <c r="I32" s="140">
        <v>6.5</v>
      </c>
      <c r="J32" s="28" t="s">
        <v>581</v>
      </c>
      <c r="K32" s="6"/>
      <c r="L32" s="6"/>
    </row>
    <row r="33" spans="1:12" x14ac:dyDescent="0.25">
      <c r="A33" s="29" t="s">
        <v>242</v>
      </c>
      <c r="B33" s="141" t="s">
        <v>265</v>
      </c>
      <c r="C33" s="142" t="s">
        <v>265</v>
      </c>
      <c r="D33" s="142" t="s">
        <v>265</v>
      </c>
      <c r="E33" s="142" t="s">
        <v>265</v>
      </c>
      <c r="F33" s="142">
        <v>4.7</v>
      </c>
      <c r="G33" s="142">
        <v>5.2</v>
      </c>
      <c r="H33" s="142">
        <v>5.3</v>
      </c>
      <c r="I33" s="143">
        <v>6.3</v>
      </c>
      <c r="J33" s="29" t="s">
        <v>582</v>
      </c>
      <c r="K33" s="6"/>
      <c r="L33" s="6"/>
    </row>
    <row r="34" spans="1:12" x14ac:dyDescent="0.25">
      <c r="A34" s="6"/>
      <c r="B34" s="26"/>
      <c r="C34" s="6"/>
      <c r="D34" s="6"/>
      <c r="E34" s="6"/>
      <c r="F34" s="6"/>
      <c r="G34" s="6"/>
      <c r="H34" s="6"/>
      <c r="I34" s="6"/>
      <c r="J34" s="6"/>
      <c r="K34" s="6"/>
      <c r="L34" s="6"/>
    </row>
    <row r="35" spans="1:12" x14ac:dyDescent="0.25">
      <c r="A35" s="5" t="s">
        <v>260</v>
      </c>
      <c r="B35" s="26"/>
      <c r="C35" s="6"/>
      <c r="D35" s="6"/>
      <c r="E35" s="6"/>
      <c r="F35" s="6"/>
      <c r="G35" s="6"/>
      <c r="H35" s="6"/>
      <c r="I35" s="6"/>
      <c r="J35" s="6"/>
      <c r="K35" s="6"/>
      <c r="L35" s="6"/>
    </row>
    <row r="36" spans="1:12" x14ac:dyDescent="0.25">
      <c r="A36" s="6" t="s">
        <v>269</v>
      </c>
      <c r="B36" s="26"/>
      <c r="C36" s="6"/>
      <c r="D36" s="6"/>
      <c r="E36" s="6"/>
      <c r="F36" s="6"/>
      <c r="G36" s="6"/>
      <c r="H36" s="6"/>
      <c r="I36" s="6"/>
      <c r="J36" s="6"/>
      <c r="K36" s="6"/>
      <c r="L36" s="6"/>
    </row>
  </sheetData>
  <mergeCells count="3">
    <mergeCell ref="B19:I19"/>
    <mergeCell ref="A19:A20"/>
    <mergeCell ref="J19:J20"/>
  </mergeCell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workbookViewId="0"/>
  </sheetViews>
  <sheetFormatPr defaultColWidth="9" defaultRowHeight="15" x14ac:dyDescent="0.25"/>
  <cols>
    <col min="1" max="1" width="36.7109375" bestFit="1" customWidth="1"/>
    <col min="2" max="2" width="25.7109375" bestFit="1" customWidth="1"/>
    <col min="3" max="3" width="20.7109375" style="25" bestFit="1" customWidth="1"/>
  </cols>
  <sheetData>
    <row r="1" spans="1:3" x14ac:dyDescent="0.25">
      <c r="A1" s="1" t="s">
        <v>244</v>
      </c>
      <c r="B1" s="1" t="s">
        <v>245</v>
      </c>
      <c r="C1" s="32" t="s">
        <v>258</v>
      </c>
    </row>
    <row r="2" spans="1:3" x14ac:dyDescent="0.25">
      <c r="A2" s="30" t="s">
        <v>601</v>
      </c>
      <c r="B2" s="27" t="s">
        <v>246</v>
      </c>
      <c r="C2" s="33">
        <v>12</v>
      </c>
    </row>
    <row r="3" spans="1:3" x14ac:dyDescent="0.25">
      <c r="A3" s="2" t="s">
        <v>598</v>
      </c>
      <c r="B3" s="28" t="s">
        <v>246</v>
      </c>
      <c r="C3" s="34">
        <v>12</v>
      </c>
    </row>
    <row r="4" spans="1:3" x14ac:dyDescent="0.25">
      <c r="A4" s="31" t="s">
        <v>283</v>
      </c>
      <c r="B4" s="29" t="s">
        <v>246</v>
      </c>
      <c r="C4" s="35">
        <v>12</v>
      </c>
    </row>
    <row r="5" spans="1:3" x14ac:dyDescent="0.25">
      <c r="A5" s="30" t="s">
        <v>597</v>
      </c>
      <c r="B5" s="27" t="s">
        <v>246</v>
      </c>
      <c r="C5" s="33">
        <v>22</v>
      </c>
    </row>
    <row r="6" spans="1:3" x14ac:dyDescent="0.25">
      <c r="A6" s="2" t="s">
        <v>620</v>
      </c>
      <c r="B6" s="28" t="s">
        <v>246</v>
      </c>
      <c r="C6" s="34">
        <v>22</v>
      </c>
    </row>
    <row r="7" spans="1:3" x14ac:dyDescent="0.25">
      <c r="A7" s="31" t="s">
        <v>596</v>
      </c>
      <c r="B7" s="29" t="s">
        <v>246</v>
      </c>
      <c r="C7" s="35">
        <v>22</v>
      </c>
    </row>
    <row r="8" spans="1:3" x14ac:dyDescent="0.25">
      <c r="A8" s="30" t="s">
        <v>331</v>
      </c>
      <c r="B8" s="27" t="s">
        <v>246</v>
      </c>
      <c r="C8" s="33">
        <v>17</v>
      </c>
    </row>
    <row r="9" spans="1:3" x14ac:dyDescent="0.25">
      <c r="A9" s="2" t="s">
        <v>268</v>
      </c>
      <c r="B9" s="28" t="s">
        <v>246</v>
      </c>
      <c r="C9" s="34">
        <v>17</v>
      </c>
    </row>
    <row r="10" spans="1:3" x14ac:dyDescent="0.25">
      <c r="A10" s="31" t="s">
        <v>595</v>
      </c>
      <c r="B10" s="29" t="s">
        <v>246</v>
      </c>
      <c r="C10" s="35">
        <v>19</v>
      </c>
    </row>
    <row r="11" spans="1:3" x14ac:dyDescent="0.25">
      <c r="A11" s="30" t="s">
        <v>243</v>
      </c>
      <c r="B11" s="27" t="s">
        <v>239</v>
      </c>
      <c r="C11" s="33">
        <v>38</v>
      </c>
    </row>
    <row r="12" spans="1:3" x14ac:dyDescent="0.25">
      <c r="A12" s="2" t="s">
        <v>240</v>
      </c>
      <c r="B12" s="28" t="s">
        <v>239</v>
      </c>
      <c r="C12" s="34">
        <v>35</v>
      </c>
    </row>
    <row r="13" spans="1:3" x14ac:dyDescent="0.25">
      <c r="A13" s="2" t="s">
        <v>241</v>
      </c>
      <c r="B13" s="28" t="s">
        <v>239</v>
      </c>
      <c r="C13" s="34">
        <v>32</v>
      </c>
    </row>
    <row r="14" spans="1:3" x14ac:dyDescent="0.25">
      <c r="A14" s="31" t="s">
        <v>242</v>
      </c>
      <c r="B14" s="29" t="s">
        <v>239</v>
      </c>
      <c r="C14" s="35">
        <v>42</v>
      </c>
    </row>
    <row r="16" spans="1:3" x14ac:dyDescent="0.25">
      <c r="A16" s="1" t="s">
        <v>250</v>
      </c>
      <c r="B16" s="1" t="s">
        <v>251</v>
      </c>
      <c r="C16" s="32" t="s">
        <v>259</v>
      </c>
    </row>
    <row r="17" spans="1:3" x14ac:dyDescent="0.25">
      <c r="A17" s="127" t="s">
        <v>252</v>
      </c>
      <c r="B17" s="27" t="s">
        <v>237</v>
      </c>
      <c r="C17" s="33">
        <v>12</v>
      </c>
    </row>
    <row r="18" spans="1:3" x14ac:dyDescent="0.25">
      <c r="A18" s="126"/>
      <c r="B18" s="28" t="s">
        <v>238</v>
      </c>
      <c r="C18" s="34">
        <v>7</v>
      </c>
    </row>
    <row r="19" spans="1:3" x14ac:dyDescent="0.25">
      <c r="A19" s="128"/>
      <c r="B19" s="29" t="s">
        <v>599</v>
      </c>
      <c r="C19" s="35">
        <v>9</v>
      </c>
    </row>
    <row r="20" spans="1:3" x14ac:dyDescent="0.25">
      <c r="A20" s="127" t="s">
        <v>253</v>
      </c>
      <c r="B20" s="27" t="s">
        <v>236</v>
      </c>
      <c r="C20" s="33">
        <v>2</v>
      </c>
    </row>
    <row r="21" spans="1:3" x14ac:dyDescent="0.25">
      <c r="A21" s="126"/>
      <c r="B21" s="28" t="s">
        <v>238</v>
      </c>
      <c r="C21" s="34">
        <v>2</v>
      </c>
    </row>
    <row r="22" spans="1:3" x14ac:dyDescent="0.25">
      <c r="A22" s="128"/>
      <c r="B22" s="29" t="s">
        <v>599</v>
      </c>
      <c r="C22" s="35">
        <v>2</v>
      </c>
    </row>
    <row r="23" spans="1:3" x14ac:dyDescent="0.25">
      <c r="A23" s="126" t="s">
        <v>257</v>
      </c>
      <c r="B23" s="28" t="s">
        <v>236</v>
      </c>
      <c r="C23" s="34">
        <v>2</v>
      </c>
    </row>
    <row r="24" spans="1:3" x14ac:dyDescent="0.25">
      <c r="A24" s="126"/>
      <c r="B24" s="28" t="s">
        <v>237</v>
      </c>
      <c r="C24" s="34">
        <v>7</v>
      </c>
    </row>
    <row r="25" spans="1:3" x14ac:dyDescent="0.25">
      <c r="A25" s="126"/>
      <c r="B25" s="28" t="s">
        <v>238</v>
      </c>
      <c r="C25" s="34">
        <v>2</v>
      </c>
    </row>
    <row r="26" spans="1:3" x14ac:dyDescent="0.25">
      <c r="A26" s="126"/>
      <c r="B26" s="29" t="s">
        <v>599</v>
      </c>
      <c r="C26" s="34">
        <v>4</v>
      </c>
    </row>
    <row r="27" spans="1:3" x14ac:dyDescent="0.25">
      <c r="A27" s="127" t="s">
        <v>600</v>
      </c>
      <c r="B27" s="27" t="s">
        <v>236</v>
      </c>
      <c r="C27" s="33">
        <v>2</v>
      </c>
    </row>
    <row r="28" spans="1:3" x14ac:dyDescent="0.25">
      <c r="A28" s="126"/>
      <c r="B28" s="28" t="s">
        <v>237</v>
      </c>
      <c r="C28" s="34">
        <v>5</v>
      </c>
    </row>
    <row r="29" spans="1:3" x14ac:dyDescent="0.25">
      <c r="A29" s="128"/>
      <c r="B29" s="29" t="s">
        <v>238</v>
      </c>
      <c r="C29" s="35">
        <v>2</v>
      </c>
    </row>
    <row r="30" spans="1:3" x14ac:dyDescent="0.25">
      <c r="A30" s="126" t="s">
        <v>621</v>
      </c>
      <c r="B30" s="28" t="s">
        <v>240</v>
      </c>
      <c r="C30" s="34">
        <v>2</v>
      </c>
    </row>
    <row r="31" spans="1:3" x14ac:dyDescent="0.25">
      <c r="A31" s="126"/>
      <c r="B31" s="28" t="s">
        <v>241</v>
      </c>
      <c r="C31" s="34">
        <v>2</v>
      </c>
    </row>
    <row r="32" spans="1:3" x14ac:dyDescent="0.25">
      <c r="A32" s="126"/>
      <c r="B32" s="28" t="s">
        <v>242</v>
      </c>
      <c r="C32" s="34">
        <v>6</v>
      </c>
    </row>
    <row r="33" spans="1:3" x14ac:dyDescent="0.25">
      <c r="A33" s="127" t="s">
        <v>254</v>
      </c>
      <c r="B33" s="27" t="s">
        <v>243</v>
      </c>
      <c r="C33" s="33">
        <v>5</v>
      </c>
    </row>
    <row r="34" spans="1:3" x14ac:dyDescent="0.25">
      <c r="A34" s="126"/>
      <c r="B34" s="28" t="s">
        <v>241</v>
      </c>
      <c r="C34" s="34">
        <v>2</v>
      </c>
    </row>
    <row r="35" spans="1:3" x14ac:dyDescent="0.25">
      <c r="A35" s="128"/>
      <c r="B35" s="29" t="s">
        <v>242</v>
      </c>
      <c r="C35" s="35">
        <v>9</v>
      </c>
    </row>
    <row r="36" spans="1:3" x14ac:dyDescent="0.25">
      <c r="A36" s="126" t="s">
        <v>255</v>
      </c>
      <c r="B36" s="27" t="s">
        <v>243</v>
      </c>
      <c r="C36" s="34">
        <v>5</v>
      </c>
    </row>
    <row r="37" spans="1:3" x14ac:dyDescent="0.25">
      <c r="A37" s="126"/>
      <c r="B37" s="28" t="s">
        <v>240</v>
      </c>
      <c r="C37" s="34">
        <v>12</v>
      </c>
    </row>
    <row r="38" spans="1:3" x14ac:dyDescent="0.25">
      <c r="A38" s="126"/>
      <c r="B38" s="28" t="s">
        <v>242</v>
      </c>
      <c r="C38" s="34">
        <v>2</v>
      </c>
    </row>
    <row r="39" spans="1:3" x14ac:dyDescent="0.25">
      <c r="A39" s="127" t="s">
        <v>256</v>
      </c>
      <c r="B39" s="27" t="s">
        <v>243</v>
      </c>
      <c r="C39" s="33">
        <v>2</v>
      </c>
    </row>
    <row r="40" spans="1:3" x14ac:dyDescent="0.25">
      <c r="A40" s="126"/>
      <c r="B40" s="28" t="s">
        <v>240</v>
      </c>
      <c r="C40" s="34">
        <v>2</v>
      </c>
    </row>
    <row r="41" spans="1:3" x14ac:dyDescent="0.25">
      <c r="A41" s="128"/>
      <c r="B41" s="29" t="s">
        <v>241</v>
      </c>
      <c r="C41" s="35">
        <v>2</v>
      </c>
    </row>
  </sheetData>
  <mergeCells count="8">
    <mergeCell ref="A36:A38"/>
    <mergeCell ref="A39:A41"/>
    <mergeCell ref="A23:A26"/>
    <mergeCell ref="A17:A19"/>
    <mergeCell ref="A20:A22"/>
    <mergeCell ref="A27:A29"/>
    <mergeCell ref="A30:A32"/>
    <mergeCell ref="A33:A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Artisans</vt:lpstr>
      <vt:lpstr>Encyclopedia of the Common Man</vt:lpstr>
      <vt:lpstr>Stockpile (Raw Resources)</vt:lpstr>
      <vt:lpstr>Crafting (Recipes)</vt:lpstr>
      <vt:lpstr>Where to Sell (seq12)</vt:lpstr>
      <vt:lpstr>Merchant Multipliers</vt:lpstr>
      <vt:lpstr>Convoy Times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dc:creator>
  <cp:lastModifiedBy>Tyler</cp:lastModifiedBy>
  <cp:lastPrinted>2012-12-15T20:25:06Z</cp:lastPrinted>
  <dcterms:created xsi:type="dcterms:W3CDTF">2012-11-04T14:41:56Z</dcterms:created>
  <dcterms:modified xsi:type="dcterms:W3CDTF">2012-12-29T03:43:38Z</dcterms:modified>
</cp:coreProperties>
</file>